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/>
  <mc:AlternateContent xmlns:mc="http://schemas.openxmlformats.org/markup-compatibility/2006">
    <mc:Choice Requires="x15">
      <x15ac:absPath xmlns:x15ac="http://schemas.microsoft.com/office/spreadsheetml/2010/11/ac" url="\\gkpge.pl\K018\S_ELR5\USER\PP_Rybnik\_Zasoby TMO\Y_Dokumentacja przetargowa\Urządzenia pozablokowe 2026\OPZ\"/>
    </mc:Choice>
  </mc:AlternateContent>
  <xr:revisionPtr revIDLastSave="0" documentId="8_{3A097D5F-EB86-45A9-A453-9A3D2D943732}" xr6:coauthVersionLast="47" xr6:coauthVersionMax="47" xr10:uidLastSave="{00000000-0000-0000-0000-000000000000}"/>
  <bookViews>
    <workbookView xWindow="-118" yWindow="-118" windowWidth="25370" windowHeight="13667" xr2:uid="{00000000-000D-0000-FFFF-FFFF00000000}"/>
  </bookViews>
  <sheets>
    <sheet name="Wycena cz 2" sheetId="1" r:id="rId1"/>
    <sheet name="Cz.2 Pompy" sheetId="8" r:id="rId2"/>
  </sheets>
  <definedNames>
    <definedName name="solver_adj" localSheetId="0" hidden="1">'Wycena cz 2'!#REF!</definedName>
    <definedName name="solver_cvg" localSheetId="0" hidden="1">0.0001</definedName>
    <definedName name="solver_drv" localSheetId="0" hidden="1">1</definedName>
    <definedName name="solver_eng" localSheetId="0" hidden="1">1</definedName>
    <definedName name="solver_est" localSheetId="0" hidden="1">1</definedName>
    <definedName name="solver_itr" localSheetId="0" hidden="1">2147483647</definedName>
    <definedName name="solver_mip" localSheetId="0" hidden="1">2147483647</definedName>
    <definedName name="solver_mni" localSheetId="0" hidden="1">30</definedName>
    <definedName name="solver_mrt" localSheetId="0" hidden="1">0.075</definedName>
    <definedName name="solver_msl" localSheetId="0" hidden="1">2</definedName>
    <definedName name="solver_neg" localSheetId="0" hidden="1">1</definedName>
    <definedName name="solver_nod" localSheetId="0" hidden="1">2147483647</definedName>
    <definedName name="solver_num" localSheetId="0" hidden="1">0</definedName>
    <definedName name="solver_nwt" localSheetId="0" hidden="1">1</definedName>
    <definedName name="solver_opt" localSheetId="0" hidden="1">'Wycena cz 2'!#REF!</definedName>
    <definedName name="solver_pre" localSheetId="0" hidden="1">0.000001</definedName>
    <definedName name="solver_rbv" localSheetId="0" hidden="1">1</definedName>
    <definedName name="solver_rlx" localSheetId="0" hidden="1">2</definedName>
    <definedName name="solver_rsd" localSheetId="0" hidden="1">0</definedName>
    <definedName name="solver_scl" localSheetId="0" hidden="1">1</definedName>
    <definedName name="solver_sho" localSheetId="0" hidden="1">2</definedName>
    <definedName name="solver_ssz" localSheetId="0" hidden="1">100</definedName>
    <definedName name="solver_tim" localSheetId="0" hidden="1">2147483647</definedName>
    <definedName name="solver_tol" localSheetId="0" hidden="1">0.01</definedName>
    <definedName name="solver_typ" localSheetId="0" hidden="1">3</definedName>
    <definedName name="solver_val" localSheetId="0" hidden="1">1308000</definedName>
    <definedName name="solver_ver" localSheetId="0" hidden="1">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6" i="8" l="1"/>
  <c r="H76" i="8"/>
  <c r="H77" i="8"/>
  <c r="H78" i="8"/>
  <c r="H79" i="8"/>
  <c r="H80" i="8"/>
  <c r="H81" i="8"/>
  <c r="H82" i="8"/>
  <c r="H83" i="8"/>
  <c r="H84" i="8"/>
  <c r="H85" i="8"/>
  <c r="H86" i="8"/>
  <c r="H87" i="8"/>
  <c r="H88" i="8"/>
  <c r="H89" i="8"/>
  <c r="H90" i="8"/>
  <c r="H91" i="8"/>
  <c r="H92" i="8"/>
  <c r="H93" i="8"/>
  <c r="H94" i="8"/>
  <c r="H95" i="8"/>
  <c r="H96" i="8"/>
  <c r="H97" i="8"/>
  <c r="H98" i="8"/>
  <c r="H99" i="8"/>
  <c r="H100" i="8"/>
  <c r="H101" i="8"/>
  <c r="H102" i="8"/>
  <c r="H103" i="8"/>
  <c r="H104" i="8"/>
  <c r="H105" i="8"/>
  <c r="H106" i="8"/>
  <c r="H107" i="8"/>
  <c r="H108" i="8"/>
  <c r="H10" i="8" l="1"/>
  <c r="H32" i="8" l="1"/>
  <c r="H52" i="8" l="1"/>
  <c r="H5" i="8" l="1"/>
  <c r="H7" i="8"/>
  <c r="H8" i="8"/>
  <c r="H9" i="8"/>
  <c r="H11" i="8"/>
  <c r="H12" i="8"/>
  <c r="H13" i="8"/>
  <c r="H14" i="8"/>
  <c r="H15" i="8"/>
  <c r="H16" i="8"/>
  <c r="H17" i="8"/>
  <c r="H18" i="8"/>
  <c r="H19" i="8"/>
  <c r="H20" i="8"/>
  <c r="H21" i="8"/>
  <c r="H22" i="8"/>
  <c r="H23" i="8"/>
  <c r="H24" i="8"/>
  <c r="H25" i="8"/>
  <c r="H26" i="8"/>
  <c r="H27" i="8"/>
  <c r="H28" i="8"/>
  <c r="H29" i="8"/>
  <c r="H30" i="8"/>
  <c r="H31" i="8"/>
  <c r="H33" i="8"/>
  <c r="H34" i="8"/>
  <c r="H35" i="8"/>
  <c r="H36" i="8"/>
  <c r="H37" i="8"/>
  <c r="H38" i="8"/>
  <c r="H39" i="8"/>
  <c r="H40" i="8"/>
  <c r="H41" i="8"/>
  <c r="H42" i="8"/>
  <c r="H43" i="8"/>
  <c r="H44" i="8"/>
  <c r="H45" i="8"/>
  <c r="H46" i="8"/>
  <c r="H47" i="8"/>
  <c r="H48" i="8"/>
  <c r="H49" i="8"/>
  <c r="H50" i="8"/>
  <c r="H51" i="8"/>
  <c r="H53" i="8"/>
  <c r="H54" i="8"/>
  <c r="H55" i="8"/>
  <c r="H56" i="8"/>
  <c r="H57" i="8"/>
  <c r="H58" i="8"/>
  <c r="H59" i="8"/>
  <c r="H60" i="8"/>
  <c r="H61" i="8"/>
  <c r="H62" i="8"/>
  <c r="H63" i="8"/>
  <c r="H64" i="8"/>
  <c r="H65" i="8"/>
  <c r="H66" i="8"/>
  <c r="H67" i="8"/>
  <c r="H68" i="8"/>
  <c r="H69" i="8"/>
  <c r="H70" i="8"/>
  <c r="H71" i="8"/>
  <c r="H72" i="8"/>
  <c r="H73" i="8"/>
  <c r="H74" i="8"/>
  <c r="H75" i="8"/>
  <c r="F15" i="1" l="1"/>
  <c r="G15" i="1" s="1"/>
  <c r="H4" i="8" l="1"/>
  <c r="H109" i="8" s="1"/>
  <c r="G4" i="1" l="1"/>
  <c r="G14" i="1" s="1"/>
  <c r="G16" i="1" s="1"/>
  <c r="G17" i="1" s="1"/>
  <c r="G5" i="1" l="1"/>
</calcChain>
</file>

<file path=xl/sharedStrings.xml><?xml version="1.0" encoding="utf-8"?>
<sst xmlns="http://schemas.openxmlformats.org/spreadsheetml/2006/main" count="589" uniqueCount="228">
  <si>
    <t>Obiekt/instalacja</t>
  </si>
  <si>
    <t>P</t>
  </si>
  <si>
    <t>j.m</t>
  </si>
  <si>
    <t>usł</t>
  </si>
  <si>
    <t>rbg</t>
  </si>
  <si>
    <t>Specyfikacja czynności</t>
  </si>
  <si>
    <t>STAWKI JEDNOSTKOWE</t>
  </si>
  <si>
    <t>Planowany wolumen roczny</t>
  </si>
  <si>
    <t>Jednostka</t>
  </si>
  <si>
    <t>Pozycja</t>
  </si>
  <si>
    <t>L.p.</t>
  </si>
  <si>
    <t>Opis</t>
  </si>
  <si>
    <t>Oznaczenie</t>
  </si>
  <si>
    <t>Formuła obliczeniowa</t>
  </si>
  <si>
    <t xml:space="preserve"> wartość pozycji [zł] netto</t>
  </si>
  <si>
    <t>M</t>
  </si>
  <si>
    <t>R1</t>
  </si>
  <si>
    <t>KZ</t>
  </si>
  <si>
    <t xml:space="preserve">LR = </t>
  </si>
  <si>
    <r>
      <rPr>
        <b/>
        <sz val="10"/>
        <rFont val="Calibri"/>
        <family val="2"/>
        <charset val="238"/>
        <scheme val="minor"/>
      </rPr>
      <t xml:space="preserve">Roczna </t>
    </r>
    <r>
      <rPr>
        <sz val="10"/>
        <rFont val="Calibri"/>
        <family val="2"/>
        <charset val="238"/>
        <scheme val="minor"/>
      </rPr>
      <t xml:space="preserve">Wartość robocizny </t>
    </r>
    <r>
      <rPr>
        <b/>
        <sz val="10"/>
        <rFont val="Calibri"/>
        <family val="2"/>
        <charset val="238"/>
        <scheme val="minor"/>
      </rPr>
      <t xml:space="preserve">brutto  </t>
    </r>
    <r>
      <rPr>
        <sz val="10"/>
        <rFont val="Calibri"/>
        <family val="2"/>
        <charset val="238"/>
        <scheme val="minor"/>
      </rPr>
      <t>[Stawka rbg brutto bez VAT] dla prac związanych z usuwaniem usterek i innych prac obiektowych, bez dodatku za pracę w niedziele i święta</t>
    </r>
  </si>
  <si>
    <t>WR1</t>
  </si>
  <si>
    <t>WR1=LR x R1</t>
  </si>
  <si>
    <t>Planowany wolumen roczny/udział</t>
  </si>
  <si>
    <t>UM=</t>
  </si>
  <si>
    <t>%</t>
  </si>
  <si>
    <t>----</t>
  </si>
  <si>
    <t>Wartość stawki/wskaźnika</t>
  </si>
  <si>
    <t>Wynagrodzenie roczne za prace planowe wg tabeli 1</t>
  </si>
  <si>
    <t>Tabela 1 Stawki wyceny - roboty planowe</t>
  </si>
  <si>
    <t>RP</t>
  </si>
  <si>
    <t>Wartość oferty w okresie obowiązywania Umowy (1 rok) w zł netto (bez podatku vat)</t>
  </si>
  <si>
    <t>SUMA</t>
  </si>
  <si>
    <t>Maksymalna wartość - 5%</t>
  </si>
  <si>
    <t xml:space="preserve">Stawki za roboczogodzinę nie mogą być niższe od stawki minimalnej obowiązującej w Polsce </t>
  </si>
  <si>
    <t>Roodzaj czynności</t>
  </si>
  <si>
    <t xml:space="preserve">jednostka </t>
  </si>
  <si>
    <t xml:space="preserve">Opis dla czynności </t>
  </si>
  <si>
    <t>Uwagi</t>
  </si>
  <si>
    <t>Nr katalogowy</t>
  </si>
  <si>
    <t>Pompy</t>
  </si>
  <si>
    <t>Symbol katalog</t>
  </si>
  <si>
    <t>Wartość za 12 m-cy</t>
  </si>
  <si>
    <t>Suma za 12 m-cy</t>
  </si>
  <si>
    <t>wartość  dla 12 m-cy</t>
  </si>
  <si>
    <t>Typ pompy</t>
  </si>
  <si>
    <t>ATLAS SPH 100</t>
  </si>
  <si>
    <t>Remont R1</t>
  </si>
  <si>
    <t>Remont R2</t>
  </si>
  <si>
    <t>Remont R3</t>
  </si>
  <si>
    <t>Remont R4</t>
  </si>
  <si>
    <t>Remont R5</t>
  </si>
  <si>
    <t xml:space="preserve"> wymiana wału i łożysk, uszczelnienia, zalanie olejem</t>
  </si>
  <si>
    <t xml:space="preserve"> wymiana wirnika i uszczelnienia </t>
  </si>
  <si>
    <t>wymiana uszczelnienia mechanicznego i wymiana oleju</t>
  </si>
  <si>
    <t>Cennik dla remontu pomp</t>
  </si>
  <si>
    <t xml:space="preserve">Pompa zatapialna FLYGT HS 5100.300/431 </t>
  </si>
  <si>
    <t xml:space="preserve">Pompa zatapialna FLYGT BS 2640.180 </t>
  </si>
  <si>
    <t xml:space="preserve"> suszenie silnika</t>
  </si>
  <si>
    <t xml:space="preserve"> przezwajanie  silnika</t>
  </si>
  <si>
    <t>P1</t>
  </si>
  <si>
    <t>P2</t>
  </si>
  <si>
    <t>P3</t>
  </si>
  <si>
    <t>P4</t>
  </si>
  <si>
    <t>P5</t>
  </si>
  <si>
    <t>P6</t>
  </si>
  <si>
    <t>P7</t>
  </si>
  <si>
    <t>P8</t>
  </si>
  <si>
    <t>P9</t>
  </si>
  <si>
    <t>P10</t>
  </si>
  <si>
    <t>P11</t>
  </si>
  <si>
    <t>P12</t>
  </si>
  <si>
    <t>P13</t>
  </si>
  <si>
    <t>P14</t>
  </si>
  <si>
    <t>P15</t>
  </si>
  <si>
    <t>P16</t>
  </si>
  <si>
    <t>P17</t>
  </si>
  <si>
    <t>P18</t>
  </si>
  <si>
    <t>P19</t>
  </si>
  <si>
    <t>P20</t>
  </si>
  <si>
    <t>P21</t>
  </si>
  <si>
    <t>P22</t>
  </si>
  <si>
    <t>P23</t>
  </si>
  <si>
    <t>P24</t>
  </si>
  <si>
    <t>P25</t>
  </si>
  <si>
    <t>P26</t>
  </si>
  <si>
    <t>P27</t>
  </si>
  <si>
    <t>P28</t>
  </si>
  <si>
    <t>P29</t>
  </si>
  <si>
    <t>P30</t>
  </si>
  <si>
    <t>P31</t>
  </si>
  <si>
    <t>P32</t>
  </si>
  <si>
    <t>P33</t>
  </si>
  <si>
    <t>P34</t>
  </si>
  <si>
    <t>P35</t>
  </si>
  <si>
    <t>P36</t>
  </si>
  <si>
    <t>P37</t>
  </si>
  <si>
    <t>P38</t>
  </si>
  <si>
    <t>P39</t>
  </si>
  <si>
    <t>P40</t>
  </si>
  <si>
    <t>P41</t>
  </si>
  <si>
    <t>P42</t>
  </si>
  <si>
    <t>P43</t>
  </si>
  <si>
    <t>P44</t>
  </si>
  <si>
    <t>P45</t>
  </si>
  <si>
    <t>P46</t>
  </si>
  <si>
    <t>P47</t>
  </si>
  <si>
    <t>P48</t>
  </si>
  <si>
    <t>P49</t>
  </si>
  <si>
    <t>P50</t>
  </si>
  <si>
    <t>P51</t>
  </si>
  <si>
    <t>P52</t>
  </si>
  <si>
    <t>P53</t>
  </si>
  <si>
    <t>P54</t>
  </si>
  <si>
    <t>P55</t>
  </si>
  <si>
    <t>P56</t>
  </si>
  <si>
    <t>P57</t>
  </si>
  <si>
    <t>P58</t>
  </si>
  <si>
    <t>P59</t>
  </si>
  <si>
    <t>P60</t>
  </si>
  <si>
    <t>P61</t>
  </si>
  <si>
    <t>P62</t>
  </si>
  <si>
    <t>P63</t>
  </si>
  <si>
    <t>P64</t>
  </si>
  <si>
    <t>P65</t>
  </si>
  <si>
    <t>P66</t>
  </si>
  <si>
    <t>P67</t>
  </si>
  <si>
    <t>P68</t>
  </si>
  <si>
    <t>P69</t>
  </si>
  <si>
    <t>P70</t>
  </si>
  <si>
    <t>P71</t>
  </si>
  <si>
    <t>Pomp zatapialna TSURUMI GPN-622</t>
  </si>
  <si>
    <t xml:space="preserve">Pomp zatapialnaTSURUMI typ KTD 22.0 </t>
  </si>
  <si>
    <t>Pompa zatapialna EBARA 80 DML/3,7 kW,</t>
  </si>
  <si>
    <t xml:space="preserve">Pompa zatapialna GOODWIN   PO 100 ANZE B3 M4/ 300 m3/h /H=30m </t>
  </si>
  <si>
    <t xml:space="preserve">Pompa zatapialna FLYGT KS 2620.171 </t>
  </si>
  <si>
    <t xml:space="preserve">Pompa zatapialna FLYGT KS 2640.180 HT/255 </t>
  </si>
  <si>
    <t>Pompa P1-BA</t>
  </si>
  <si>
    <t>Pompa P1-CB</t>
  </si>
  <si>
    <t>Pompa P2-CA</t>
  </si>
  <si>
    <t xml:space="preserve">Pompa P2-BA </t>
  </si>
  <si>
    <t>Pompa wałowa  pionowa 80Z2K</t>
  </si>
  <si>
    <t xml:space="preserve"> wymiana wirnika </t>
  </si>
  <si>
    <t xml:space="preserve"> wymiana  łożysk wału </t>
  </si>
  <si>
    <t>wymiana sprzegła, centrówka</t>
  </si>
  <si>
    <t xml:space="preserve"> wymiana wału, łożysk, uszczelnienia, ustawienie luzów roboczych.</t>
  </si>
  <si>
    <t xml:space="preserve"> wymiana wirnika, łożysk, uszczelnienia, ustawienie luzów roboczych. </t>
  </si>
  <si>
    <t xml:space="preserve"> wymiana wirnika,  ustawienie luzów roboczych. </t>
  </si>
  <si>
    <t>Suma P</t>
  </si>
  <si>
    <t>cena jednostkowa usługi bez materiału</t>
  </si>
  <si>
    <t>Pompa zatapialna EBARA 100 DML/ 11 kW</t>
  </si>
  <si>
    <t xml:space="preserve">Pompa zatapialna EBARA 100 DML/ 11 kW </t>
  </si>
  <si>
    <t>Olej zalewa Zamawiajacy przed uruchomieniem</t>
  </si>
  <si>
    <t>suma P</t>
  </si>
  <si>
    <t>W2</t>
  </si>
  <si>
    <r>
      <t>Stawka RBG dla prac związanych z usuwaniem usterek i innych</t>
    </r>
    <r>
      <rPr>
        <b/>
        <sz val="10"/>
        <color theme="1"/>
        <rFont val="Calibri"/>
        <family val="2"/>
        <charset val="238"/>
        <scheme val="minor"/>
      </rPr>
      <t xml:space="preserve"> prac obiektowych</t>
    </r>
  </si>
  <si>
    <r>
      <rPr>
        <b/>
        <sz val="10"/>
        <color theme="1"/>
        <rFont val="Calibri"/>
        <family val="2"/>
        <charset val="238"/>
        <scheme val="minor"/>
      </rPr>
      <t>Koszty zakupu materiałów i usług</t>
    </r>
    <r>
      <rPr>
        <sz val="10"/>
        <color theme="1"/>
        <rFont val="Calibri"/>
        <family val="2"/>
        <charset val="238"/>
        <scheme val="minor"/>
      </rPr>
      <t xml:space="preserve"> KZ</t>
    </r>
    <r>
      <rPr>
        <b/>
        <sz val="10"/>
        <color theme="1"/>
        <rFont val="Calibri"/>
        <family val="2"/>
        <charset val="238"/>
        <scheme val="minor"/>
      </rPr>
      <t xml:space="preserve">  (maksymalna wartość 5%)</t>
    </r>
  </si>
  <si>
    <t xml:space="preserve"> wymiana tulei ochronnej wału i  łożysk, uszczelnienia, zalanie olejem</t>
  </si>
  <si>
    <t xml:space="preserve"> wymiana wirnika, płyty ściernej i uszczelnienia </t>
  </si>
  <si>
    <t>usł.</t>
  </si>
  <si>
    <r>
      <t xml:space="preserve">UWAGA: OFERENCI WYPEŁNIAJĄ </t>
    </r>
    <r>
      <rPr>
        <b/>
        <u/>
        <sz val="10"/>
        <color theme="1"/>
        <rFont val="Calibri"/>
        <family val="2"/>
        <charset val="238"/>
        <scheme val="minor"/>
      </rPr>
      <t xml:space="preserve">WYŁĄCZNIE </t>
    </r>
    <r>
      <rPr>
        <b/>
        <sz val="10"/>
        <color theme="1"/>
        <rFont val="Calibri"/>
        <family val="2"/>
        <charset val="238"/>
        <scheme val="minor"/>
      </rPr>
      <t>ŻÓŁTE POLA ODPOWIEDNIE DO CZĘŚCI ZAMÓWIENIA DLA KTÓREJ SKŁADAJĄ OFERTĘ</t>
    </r>
  </si>
  <si>
    <t>M=UMxRP</t>
  </si>
  <si>
    <t>Regeneracja wirnika</t>
  </si>
  <si>
    <t>Regeneracja korpusu pompy</t>
  </si>
  <si>
    <t>Pomp zatapialna TSURUMI GPN-623</t>
  </si>
  <si>
    <t>Remont R6</t>
  </si>
  <si>
    <t>wymiana kabla zasilającego L=10m</t>
  </si>
  <si>
    <t>wymiana kabla zasilającego L=10 m</t>
  </si>
  <si>
    <t xml:space="preserve">wymiana kabla zasilającego </t>
  </si>
  <si>
    <t>P72</t>
  </si>
  <si>
    <t>P73</t>
  </si>
  <si>
    <t>P74</t>
  </si>
  <si>
    <t>P75</t>
  </si>
  <si>
    <t>P76</t>
  </si>
  <si>
    <t>P77</t>
  </si>
  <si>
    <t>P78</t>
  </si>
  <si>
    <t>P79</t>
  </si>
  <si>
    <t>P80</t>
  </si>
  <si>
    <t>P81</t>
  </si>
  <si>
    <t>P82</t>
  </si>
  <si>
    <t>P83</t>
  </si>
  <si>
    <t>P84</t>
  </si>
  <si>
    <t>P85</t>
  </si>
  <si>
    <t>P86</t>
  </si>
  <si>
    <t>P87</t>
  </si>
  <si>
    <t xml:space="preserve">Regeneracja korpusu </t>
  </si>
  <si>
    <t>P88</t>
  </si>
  <si>
    <t xml:space="preserve">Remont średni </t>
  </si>
  <si>
    <t>P89</t>
  </si>
  <si>
    <t>Pompa 80RWM</t>
  </si>
  <si>
    <t>wymiana 4 uszczelnień mechanicznych</t>
  </si>
  <si>
    <t>P90</t>
  </si>
  <si>
    <t>regeneracja 2 wirników</t>
  </si>
  <si>
    <t>P91</t>
  </si>
  <si>
    <t>wymiana 2 wirników</t>
  </si>
  <si>
    <t>P92</t>
  </si>
  <si>
    <t>wymiana wału napędzającego</t>
  </si>
  <si>
    <t>P93</t>
  </si>
  <si>
    <t>regeneracja wału napędzającego</t>
  </si>
  <si>
    <t>P94</t>
  </si>
  <si>
    <t>Remont R7</t>
  </si>
  <si>
    <t>wymiana 4  łożysk wałków wirników</t>
  </si>
  <si>
    <t>Pompa śrubowa pozioma PO</t>
  </si>
  <si>
    <t>pomiary zużycia elementów pompy</t>
  </si>
  <si>
    <t xml:space="preserve">Pompa śrubowa pozioma </t>
  </si>
  <si>
    <t>wymiana łożyska śimaka głównego</t>
  </si>
  <si>
    <t>wymiana łożyska oporowgo ślimaków bocznych</t>
  </si>
  <si>
    <t>regeneracja powierzchni pracy uszczelnienia</t>
  </si>
  <si>
    <t xml:space="preserve">wymiana uszczelnienia mechanicznego </t>
  </si>
  <si>
    <t>Pompa śrubowa pionowa PP</t>
  </si>
  <si>
    <t>P95</t>
  </si>
  <si>
    <t>P96</t>
  </si>
  <si>
    <t>P97</t>
  </si>
  <si>
    <t>P98</t>
  </si>
  <si>
    <t>P99</t>
  </si>
  <si>
    <t>P100</t>
  </si>
  <si>
    <t>P101</t>
  </si>
  <si>
    <t>P102</t>
  </si>
  <si>
    <t>P103</t>
  </si>
  <si>
    <t>P104</t>
  </si>
  <si>
    <t>Tabela 2. Stawki wyceny DLA CZĘŚCI 2- Pompy</t>
  </si>
  <si>
    <t>Tabela 3. Obliczenie wartości umowy DLA CZĘŚCI 2 (P)</t>
  </si>
  <si>
    <t>Roczna wartość materiałów</t>
  </si>
  <si>
    <t>Arkusz Pompy</t>
  </si>
  <si>
    <t>P2b</t>
  </si>
  <si>
    <t xml:space="preserve">wymiana łożysk, uszczelnienia, ustawienie luzów roboczych </t>
  </si>
  <si>
    <t>Remont R2b</t>
  </si>
  <si>
    <t>Wypełnić wyłącznie żółte pole- cena usługi dla czynności</t>
  </si>
  <si>
    <t>szacowana ilość  
w okresie 
12 m-cy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</si>
</sst>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zł&quot;_-;\-* #,##0.00\ &quot;zł&quot;_-;_-* &quot;-&quot;??\ &quot;zł&quot;_-;_-@_-"/>
    <numFmt numFmtId="164" formatCode="#,##0.00\ &quot;zł&quot;"/>
  </numFmts>
  <fonts count="17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Calibri"/>
      <family val="2"/>
      <charset val="238"/>
    </font>
    <font>
      <sz val="11"/>
      <color indexed="8"/>
      <name val="Calibri"/>
      <family val="2"/>
      <charset val="238"/>
    </font>
    <font>
      <b/>
      <sz val="1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color indexed="8"/>
      <name val="Arial"/>
      <family val="2"/>
      <charset val="238"/>
    </font>
    <font>
      <b/>
      <sz val="10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u/>
      <sz val="10"/>
      <color theme="1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 tint="-0.249977111117893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5">
    <xf numFmtId="0" fontId="0" fillId="0" borderId="0"/>
    <xf numFmtId="44" fontId="1" fillId="0" borderId="0" applyFont="0" applyFill="0" applyBorder="0" applyAlignment="0" applyProtection="0"/>
    <xf numFmtId="0" fontId="4" fillId="0" borderId="0"/>
    <xf numFmtId="44" fontId="1" fillId="0" borderId="0" applyFont="0" applyFill="0" applyBorder="0" applyAlignment="0" applyProtection="0"/>
    <xf numFmtId="0" fontId="9" fillId="0" borderId="0"/>
  </cellStyleXfs>
  <cellXfs count="117">
    <xf numFmtId="0" fontId="0" fillId="0" borderId="0" xfId="0"/>
    <xf numFmtId="0" fontId="6" fillId="0" borderId="1" xfId="2" applyFont="1" applyBorder="1" applyAlignment="1" applyProtection="1">
      <alignment horizontal="center" vertical="center"/>
    </xf>
    <xf numFmtId="0" fontId="6" fillId="0" borderId="1" xfId="2" applyFont="1" applyFill="1" applyBorder="1" applyAlignment="1" applyProtection="1">
      <alignment horizontal="justify" vertical="center" wrapText="1"/>
    </xf>
    <xf numFmtId="0" fontId="6" fillId="0" borderId="1" xfId="2" applyFont="1" applyFill="1" applyBorder="1" applyAlignment="1" applyProtection="1">
      <alignment horizontal="center" vertical="center"/>
    </xf>
    <xf numFmtId="0" fontId="6" fillId="0" borderId="2" xfId="2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 applyProtection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7" fillId="0" borderId="2" xfId="0" applyFont="1" applyBorder="1" applyAlignment="1">
      <alignment horizontal="right"/>
    </xf>
    <xf numFmtId="0" fontId="5" fillId="0" borderId="1" xfId="2" applyFont="1" applyFill="1" applyBorder="1" applyAlignment="1" applyProtection="1">
      <alignment horizontal="justify" vertical="center" wrapText="1"/>
    </xf>
    <xf numFmtId="9" fontId="7" fillId="0" borderId="4" xfId="0" applyNumberFormat="1" applyFont="1" applyBorder="1" applyAlignment="1">
      <alignment horizontal="left"/>
    </xf>
    <xf numFmtId="44" fontId="6" fillId="0" borderId="9" xfId="1" applyFont="1" applyFill="1" applyBorder="1" applyAlignment="1" applyProtection="1">
      <alignment vertical="center"/>
    </xf>
    <xf numFmtId="0" fontId="0" fillId="0" borderId="1" xfId="0" applyBorder="1" applyAlignment="1">
      <alignment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vertical="center"/>
    </xf>
    <xf numFmtId="0" fontId="0" fillId="0" borderId="1" xfId="0" applyBorder="1" applyAlignment="1">
      <alignment vertical="center"/>
    </xf>
    <xf numFmtId="0" fontId="0" fillId="3" borderId="1" xfId="0" applyFill="1" applyBorder="1" applyAlignment="1">
      <alignment vertical="top" wrapText="1"/>
    </xf>
    <xf numFmtId="0" fontId="0" fillId="0" borderId="0" xfId="0" applyAlignment="1">
      <alignment vertical="top"/>
    </xf>
    <xf numFmtId="164" fontId="6" fillId="0" borderId="9" xfId="1" applyNumberFormat="1" applyFont="1" applyFill="1" applyBorder="1" applyAlignment="1" applyProtection="1">
      <alignment horizontal="right" vertical="center"/>
    </xf>
    <xf numFmtId="0" fontId="0" fillId="0" borderId="1" xfId="0" applyFill="1" applyBorder="1" applyAlignment="1">
      <alignment vertical="top" wrapText="1"/>
    </xf>
    <xf numFmtId="44" fontId="0" fillId="0" borderId="0" xfId="0" applyNumberFormat="1" applyAlignment="1">
      <alignment vertical="center"/>
    </xf>
    <xf numFmtId="44" fontId="0" fillId="0" borderId="1" xfId="0" applyNumberFormat="1" applyBorder="1" applyAlignment="1">
      <alignment vertical="center"/>
    </xf>
    <xf numFmtId="0" fontId="0" fillId="0" borderId="0" xfId="0" applyAlignment="1">
      <alignment vertical="center" wrapText="1"/>
    </xf>
    <xf numFmtId="0" fontId="6" fillId="5" borderId="1" xfId="0" applyFont="1" applyFill="1" applyBorder="1" applyAlignment="1" applyProtection="1"/>
    <xf numFmtId="0" fontId="5" fillId="5" borderId="1" xfId="2" applyFont="1" applyFill="1" applyBorder="1" applyAlignment="1" applyProtection="1">
      <alignment horizontal="center" vertical="center" wrapText="1"/>
    </xf>
    <xf numFmtId="0" fontId="5" fillId="5" borderId="8" xfId="2" applyFont="1" applyFill="1" applyBorder="1" applyAlignment="1" applyProtection="1">
      <alignment horizontal="center" vertical="center" wrapText="1"/>
    </xf>
    <xf numFmtId="0" fontId="7" fillId="0" borderId="0" xfId="0" applyFont="1"/>
    <xf numFmtId="0" fontId="7" fillId="0" borderId="0" xfId="0" applyFont="1" applyAlignment="1">
      <alignment wrapText="1"/>
    </xf>
    <xf numFmtId="0" fontId="11" fillId="0" borderId="0" xfId="0" applyFont="1"/>
    <xf numFmtId="0" fontId="7" fillId="0" borderId="1" xfId="0" applyFont="1" applyBorder="1"/>
    <xf numFmtId="0" fontId="7" fillId="0" borderId="1" xfId="0" applyFont="1" applyBorder="1" applyAlignment="1">
      <alignment wrapText="1"/>
    </xf>
    <xf numFmtId="0" fontId="7" fillId="0" borderId="2" xfId="0" applyFont="1" applyBorder="1" applyAlignment="1">
      <alignment wrapText="1"/>
    </xf>
    <xf numFmtId="0" fontId="7" fillId="0" borderId="9" xfId="0" applyFont="1" applyBorder="1" applyAlignment="1">
      <alignment vertical="center" wrapText="1"/>
    </xf>
    <xf numFmtId="0" fontId="6" fillId="0" borderId="1" xfId="0" applyFont="1" applyBorder="1" applyAlignment="1">
      <alignment wrapText="1"/>
    </xf>
    <xf numFmtId="0" fontId="7" fillId="0" borderId="2" xfId="0" applyFont="1" applyBorder="1"/>
    <xf numFmtId="0" fontId="7" fillId="5" borderId="1" xfId="0" applyFont="1" applyFill="1" applyBorder="1" applyAlignment="1">
      <alignment horizontal="center" vertical="center"/>
    </xf>
    <xf numFmtId="164" fontId="7" fillId="5" borderId="9" xfId="0" applyNumberFormat="1" applyFont="1" applyFill="1" applyBorder="1" applyAlignment="1">
      <alignment wrapText="1"/>
    </xf>
    <xf numFmtId="0" fontId="6" fillId="0" borderId="0" xfId="0" applyFont="1" applyAlignment="1">
      <alignment wrapText="1"/>
    </xf>
    <xf numFmtId="0" fontId="7" fillId="0" borderId="0" xfId="0" applyFont="1" applyBorder="1" applyAlignment="1">
      <alignment wrapText="1"/>
    </xf>
    <xf numFmtId="0" fontId="7" fillId="0" borderId="3" xfId="0" applyFont="1" applyBorder="1" applyAlignment="1">
      <alignment horizontal="left"/>
    </xf>
    <xf numFmtId="0" fontId="7" fillId="0" borderId="4" xfId="0" applyFont="1" applyBorder="1"/>
    <xf numFmtId="44" fontId="7" fillId="2" borderId="5" xfId="1" applyFont="1" applyFill="1" applyBorder="1" applyAlignment="1">
      <alignment horizontal="center" vertical="center" wrapText="1"/>
    </xf>
    <xf numFmtId="9" fontId="7" fillId="2" borderId="5" xfId="0" applyNumberFormat="1" applyFont="1" applyFill="1" applyBorder="1" applyAlignment="1">
      <alignment horizontal="center" wrapText="1"/>
    </xf>
    <xf numFmtId="0" fontId="7" fillId="0" borderId="4" xfId="0" quotePrefix="1" applyFont="1" applyBorder="1" applyAlignment="1"/>
    <xf numFmtId="0" fontId="7" fillId="5" borderId="1" xfId="0" applyFont="1" applyFill="1" applyBorder="1"/>
    <xf numFmtId="0" fontId="7" fillId="5" borderId="2" xfId="0" applyFont="1" applyFill="1" applyBorder="1"/>
    <xf numFmtId="0" fontId="7" fillId="5" borderId="5" xfId="0" applyFont="1" applyFill="1" applyBorder="1" applyAlignment="1">
      <alignment wrapText="1"/>
    </xf>
    <xf numFmtId="0" fontId="7" fillId="0" borderId="0" xfId="0" applyFont="1" applyBorder="1"/>
    <xf numFmtId="164" fontId="11" fillId="0" borderId="14" xfId="0" applyNumberFormat="1" applyFont="1" applyBorder="1" applyAlignment="1">
      <alignment horizontal="right"/>
    </xf>
    <xf numFmtId="0" fontId="0" fillId="0" borderId="17" xfId="0" applyBorder="1" applyAlignment="1">
      <alignment vertical="center" wrapText="1"/>
    </xf>
    <xf numFmtId="0" fontId="0" fillId="0" borderId="18" xfId="0" applyBorder="1" applyAlignment="1">
      <alignment vertical="center" wrapText="1"/>
    </xf>
    <xf numFmtId="0" fontId="0" fillId="0" borderId="1" xfId="0" applyFill="1" applyBorder="1" applyAlignment="1">
      <alignment vertical="center"/>
    </xf>
    <xf numFmtId="0" fontId="12" fillId="0" borderId="1" xfId="0" applyFont="1" applyBorder="1" applyAlignment="1">
      <alignment vertical="top" wrapText="1"/>
    </xf>
    <xf numFmtId="0" fontId="13" fillId="0" borderId="0" xfId="0" applyFont="1" applyAlignment="1">
      <alignment horizontal="left" vertical="center" wrapText="1"/>
    </xf>
    <xf numFmtId="0" fontId="13" fillId="0" borderId="0" xfId="0" applyFont="1" applyBorder="1" applyAlignment="1">
      <alignment horizontal="left" vertical="center" wrapText="1"/>
    </xf>
    <xf numFmtId="0" fontId="0" fillId="0" borderId="16" xfId="0" applyBorder="1" applyAlignment="1">
      <alignment vertical="center"/>
    </xf>
    <xf numFmtId="44" fontId="0" fillId="0" borderId="16" xfId="0" applyNumberFormat="1" applyBorder="1" applyAlignment="1">
      <alignment vertical="center"/>
    </xf>
    <xf numFmtId="49" fontId="8" fillId="3" borderId="1" xfId="0" applyNumberFormat="1" applyFont="1" applyFill="1" applyBorder="1" applyAlignment="1">
      <alignment horizontal="left" vertical="top" wrapText="1"/>
    </xf>
    <xf numFmtId="49" fontId="8" fillId="0" borderId="1" xfId="0" applyNumberFormat="1" applyFont="1" applyFill="1" applyBorder="1" applyAlignment="1">
      <alignment horizontal="left" vertical="top" wrapText="1"/>
    </xf>
    <xf numFmtId="49" fontId="10" fillId="3" borderId="1" xfId="4" applyNumberFormat="1" applyFont="1" applyFill="1" applyBorder="1" applyAlignment="1">
      <alignment horizontal="left" vertical="top" wrapText="1"/>
    </xf>
    <xf numFmtId="49" fontId="10" fillId="0" borderId="1" xfId="4" applyNumberFormat="1" applyFont="1" applyFill="1" applyBorder="1" applyAlignment="1">
      <alignment horizontal="left" vertical="top" wrapText="1"/>
    </xf>
    <xf numFmtId="49" fontId="10" fillId="3" borderId="1" xfId="0" applyNumberFormat="1" applyFont="1" applyFill="1" applyBorder="1" applyAlignment="1">
      <alignment horizontal="left" vertical="top" wrapText="1"/>
    </xf>
    <xf numFmtId="49" fontId="10" fillId="0" borderId="1" xfId="0" applyNumberFormat="1" applyFont="1" applyFill="1" applyBorder="1" applyAlignment="1">
      <alignment horizontal="left" vertical="top" wrapText="1"/>
    </xf>
    <xf numFmtId="0" fontId="0" fillId="0" borderId="2" xfId="0" applyFill="1" applyBorder="1" applyAlignment="1">
      <alignment horizontal="center" vertical="center"/>
    </xf>
    <xf numFmtId="0" fontId="0" fillId="3" borderId="3" xfId="0" applyFill="1" applyBorder="1" applyAlignment="1">
      <alignment vertical="top" wrapText="1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vertical="top" wrapText="1"/>
    </xf>
    <xf numFmtId="0" fontId="0" fillId="3" borderId="3" xfId="0" applyFont="1" applyFill="1" applyBorder="1" applyAlignment="1">
      <alignment vertical="top" wrapText="1"/>
    </xf>
    <xf numFmtId="0" fontId="0" fillId="0" borderId="1" xfId="0" applyFont="1" applyFill="1" applyBorder="1" applyAlignment="1">
      <alignment vertical="top" wrapText="1"/>
    </xf>
    <xf numFmtId="0" fontId="0" fillId="0" borderId="1" xfId="0" applyFont="1" applyBorder="1" applyAlignment="1">
      <alignment vertical="top" wrapText="1"/>
    </xf>
    <xf numFmtId="0" fontId="0" fillId="0" borderId="3" xfId="0" applyFont="1" applyFill="1" applyBorder="1" applyAlignment="1">
      <alignment vertical="top" wrapText="1"/>
    </xf>
    <xf numFmtId="0" fontId="0" fillId="0" borderId="0" xfId="0" applyFill="1" applyAlignment="1">
      <alignment vertical="center"/>
    </xf>
    <xf numFmtId="0" fontId="0" fillId="0" borderId="16" xfId="0" applyFill="1" applyBorder="1" applyAlignment="1">
      <alignment vertical="center"/>
    </xf>
    <xf numFmtId="44" fontId="0" fillId="2" borderId="16" xfId="0" applyNumberFormat="1" applyFill="1" applyBorder="1" applyAlignment="1">
      <alignment vertical="center"/>
    </xf>
    <xf numFmtId="0" fontId="0" fillId="0" borderId="23" xfId="0" applyFill="1" applyBorder="1" applyAlignment="1">
      <alignment vertical="center"/>
    </xf>
    <xf numFmtId="0" fontId="0" fillId="0" borderId="23" xfId="0" applyBorder="1" applyAlignment="1">
      <alignment vertical="center"/>
    </xf>
    <xf numFmtId="44" fontId="0" fillId="0" borderId="11" xfId="0" applyNumberFormat="1" applyBorder="1" applyAlignment="1">
      <alignment vertical="center"/>
    </xf>
    <xf numFmtId="0" fontId="0" fillId="0" borderId="24" xfId="0" applyBorder="1" applyAlignment="1">
      <alignment vertical="center" wrapText="1"/>
    </xf>
    <xf numFmtId="44" fontId="0" fillId="4" borderId="25" xfId="0" applyNumberFormat="1" applyFill="1" applyBorder="1" applyAlignment="1">
      <alignment vertical="center"/>
    </xf>
    <xf numFmtId="44" fontId="0" fillId="2" borderId="26" xfId="0" applyNumberFormat="1" applyFill="1" applyBorder="1" applyAlignment="1">
      <alignment vertical="center"/>
    </xf>
    <xf numFmtId="44" fontId="2" fillId="0" borderId="25" xfId="0" applyNumberFormat="1" applyFont="1" applyBorder="1" applyAlignment="1">
      <alignment horizontal="center" vertical="center"/>
    </xf>
    <xf numFmtId="0" fontId="16" fillId="0" borderId="1" xfId="0" applyFont="1" applyBorder="1"/>
    <xf numFmtId="0" fontId="16" fillId="0" borderId="0" xfId="0" applyFont="1" applyAlignment="1">
      <alignment wrapText="1"/>
    </xf>
    <xf numFmtId="0" fontId="7" fillId="0" borderId="19" xfId="0" applyFont="1" applyBorder="1" applyAlignment="1">
      <alignment wrapText="1"/>
    </xf>
    <xf numFmtId="0" fontId="7" fillId="0" borderId="19" xfId="0" applyFont="1" applyBorder="1"/>
    <xf numFmtId="0" fontId="7" fillId="0" borderId="6" xfId="0" applyFont="1" applyBorder="1" applyAlignment="1">
      <alignment horizontal="center" wrapText="1"/>
    </xf>
    <xf numFmtId="0" fontId="7" fillId="0" borderId="2" xfId="0" quotePrefix="1" applyFont="1" applyBorder="1" applyAlignment="1">
      <alignment horizontal="center"/>
    </xf>
    <xf numFmtId="0" fontId="7" fillId="0" borderId="3" xfId="0" quotePrefix="1" applyFont="1" applyBorder="1" applyAlignment="1">
      <alignment horizontal="center"/>
    </xf>
    <xf numFmtId="0" fontId="7" fillId="5" borderId="2" xfId="0" applyFont="1" applyFill="1" applyBorder="1" applyAlignment="1">
      <alignment horizontal="center" wrapText="1"/>
    </xf>
    <xf numFmtId="0" fontId="7" fillId="5" borderId="3" xfId="0" applyFont="1" applyFill="1" applyBorder="1" applyAlignment="1">
      <alignment horizontal="center" wrapText="1"/>
    </xf>
    <xf numFmtId="0" fontId="11" fillId="2" borderId="20" xfId="0" applyFont="1" applyFill="1" applyBorder="1" applyAlignment="1">
      <alignment horizontal="center" vertical="center" wrapText="1"/>
    </xf>
    <xf numFmtId="0" fontId="11" fillId="2" borderId="21" xfId="0" applyFont="1" applyFill="1" applyBorder="1" applyAlignment="1">
      <alignment horizontal="center" vertical="center" wrapText="1"/>
    </xf>
    <xf numFmtId="0" fontId="11" fillId="2" borderId="22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0" fontId="6" fillId="0" borderId="2" xfId="2" applyFont="1" applyFill="1" applyBorder="1" applyAlignment="1" applyProtection="1">
      <alignment horizontal="right" vertical="center" wrapText="1"/>
    </xf>
    <xf numFmtId="0" fontId="6" fillId="0" borderId="4" xfId="2" applyFont="1" applyFill="1" applyBorder="1" applyAlignment="1" applyProtection="1">
      <alignment horizontal="right" vertical="center" wrapText="1"/>
    </xf>
    <xf numFmtId="0" fontId="6" fillId="0" borderId="12" xfId="2" applyFont="1" applyFill="1" applyBorder="1" applyAlignment="1" applyProtection="1">
      <alignment horizontal="right" vertical="center" wrapText="1"/>
    </xf>
    <xf numFmtId="0" fontId="11" fillId="0" borderId="7" xfId="0" applyFont="1" applyBorder="1" applyAlignment="1">
      <alignment horizontal="center"/>
    </xf>
    <xf numFmtId="0" fontId="5" fillId="5" borderId="2" xfId="2" applyFont="1" applyFill="1" applyBorder="1" applyAlignment="1" applyProtection="1">
      <alignment horizontal="center" vertical="center" wrapText="1"/>
    </xf>
    <xf numFmtId="0" fontId="5" fillId="5" borderId="12" xfId="2" applyFont="1" applyFill="1" applyBorder="1" applyAlignment="1" applyProtection="1">
      <alignment horizontal="center" vertical="center" wrapText="1"/>
    </xf>
    <xf numFmtId="0" fontId="7" fillId="0" borderId="7" xfId="0" applyFont="1" applyBorder="1" applyAlignment="1">
      <alignment horizontal="right" wrapText="1"/>
    </xf>
    <xf numFmtId="0" fontId="7" fillId="0" borderId="13" xfId="0" applyFont="1" applyBorder="1" applyAlignment="1"/>
    <xf numFmtId="0" fontId="13" fillId="0" borderId="0" xfId="0" applyFont="1" applyAlignment="1">
      <alignment horizontal="left" vertical="center" wrapText="1"/>
    </xf>
    <xf numFmtId="0" fontId="13" fillId="0" borderId="0" xfId="0" applyFont="1" applyBorder="1" applyAlignment="1">
      <alignment horizontal="left" vertical="center" wrapText="1"/>
    </xf>
    <xf numFmtId="0" fontId="0" fillId="0" borderId="3" xfId="0" applyFill="1" applyBorder="1" applyAlignment="1">
      <alignment vertical="top" wrapText="1"/>
    </xf>
    <xf numFmtId="0" fontId="12" fillId="0" borderId="1" xfId="0" applyFont="1" applyFill="1" applyBorder="1" applyAlignment="1">
      <alignment vertical="top" wrapText="1"/>
    </xf>
    <xf numFmtId="0" fontId="0" fillId="6" borderId="11" xfId="0" applyFill="1" applyBorder="1" applyAlignment="1">
      <alignment horizontal="center" vertical="top" wrapText="1"/>
    </xf>
    <xf numFmtId="0" fontId="0" fillId="6" borderId="15" xfId="0" applyFill="1" applyBorder="1" applyAlignment="1">
      <alignment vertical="top" wrapText="1"/>
    </xf>
    <xf numFmtId="0" fontId="0" fillId="6" borderId="11" xfId="0" applyFill="1" applyBorder="1" applyAlignment="1">
      <alignment vertical="top" wrapText="1"/>
    </xf>
    <xf numFmtId="0" fontId="0" fillId="6" borderId="11" xfId="0" applyFill="1" applyBorder="1" applyAlignment="1">
      <alignment vertical="center" wrapText="1"/>
    </xf>
    <xf numFmtId="0" fontId="15" fillId="2" borderId="19" xfId="0" applyFont="1" applyFill="1" applyBorder="1" applyAlignment="1">
      <alignment vertical="center"/>
    </xf>
    <xf numFmtId="0" fontId="0" fillId="6" borderId="11" xfId="0" applyFill="1" applyBorder="1" applyAlignment="1">
      <alignment horizontal="center" vertical="center" wrapText="1"/>
    </xf>
    <xf numFmtId="44" fontId="0" fillId="6" borderId="11" xfId="0" applyNumberForma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right" vertical="center"/>
    </xf>
    <xf numFmtId="0" fontId="7" fillId="0" borderId="4" xfId="0" applyFont="1" applyBorder="1" applyAlignment="1">
      <alignment horizontal="left" vertical="center"/>
    </xf>
    <xf numFmtId="44" fontId="5" fillId="0" borderId="10" xfId="0" applyNumberFormat="1" applyFont="1" applyBorder="1"/>
    <xf numFmtId="0" fontId="7" fillId="6" borderId="11" xfId="0" applyFont="1" applyFill="1" applyBorder="1" applyAlignment="1">
      <alignment horizontal="center" vertical="center" wrapText="1"/>
    </xf>
  </cellXfs>
  <cellStyles count="5">
    <cellStyle name="Normalny" xfId="0" builtinId="0"/>
    <cellStyle name="Normalny 2" xfId="2" xr:uid="{00000000-0005-0000-0000-000001000000}"/>
    <cellStyle name="Normalny 3" xfId="4" xr:uid="{00000000-0005-0000-0000-000002000000}"/>
    <cellStyle name="Walutowy" xfId="1" builtinId="4"/>
    <cellStyle name="Walutowy 2" xfId="3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17"/>
  <sheetViews>
    <sheetView tabSelected="1" zoomScale="90" zoomScaleNormal="90" workbookViewId="0">
      <selection activeCell="H4" sqref="H4"/>
    </sheetView>
  </sheetViews>
  <sheetFormatPr defaultColWidth="9.109375" defaultRowHeight="13.1" x14ac:dyDescent="0.25"/>
  <cols>
    <col min="1" max="1" width="12" style="25" customWidth="1"/>
    <col min="2" max="2" width="37.33203125" style="26" customWidth="1"/>
    <col min="3" max="3" width="13.88671875" style="25" customWidth="1"/>
    <col min="4" max="4" width="16.33203125" style="25" customWidth="1"/>
    <col min="5" max="5" width="9.33203125" style="25" customWidth="1"/>
    <col min="6" max="6" width="7.6640625" style="26" customWidth="1"/>
    <col min="7" max="7" width="21.5546875" style="25" customWidth="1"/>
    <col min="8" max="8" width="16.88671875" style="26" customWidth="1"/>
    <col min="9" max="10" width="2.88671875" style="25" customWidth="1"/>
    <col min="11" max="11" width="12.44140625" style="25" bestFit="1" customWidth="1"/>
    <col min="12" max="32" width="2.88671875" style="25" customWidth="1"/>
    <col min="33" max="16384" width="9.109375" style="25"/>
  </cols>
  <sheetData>
    <row r="1" spans="1:8" ht="41.25" customHeight="1" thickBot="1" x14ac:dyDescent="0.3">
      <c r="B1" s="89" t="s">
        <v>159</v>
      </c>
      <c r="C1" s="90"/>
      <c r="D1" s="90"/>
      <c r="E1" s="90"/>
      <c r="F1" s="90"/>
      <c r="G1" s="91"/>
    </row>
    <row r="2" spans="1:8" ht="18.850000000000001" customHeight="1" x14ac:dyDescent="0.25">
      <c r="A2" s="27" t="s">
        <v>28</v>
      </c>
      <c r="G2" s="26"/>
    </row>
    <row r="3" spans="1:8" ht="26.2" x14ac:dyDescent="0.25">
      <c r="A3" s="80" t="s">
        <v>40</v>
      </c>
      <c r="B3" s="29" t="s">
        <v>0</v>
      </c>
      <c r="C3" s="29" t="s">
        <v>5</v>
      </c>
      <c r="D3" s="28"/>
      <c r="E3" s="29"/>
      <c r="F3" s="30" t="s">
        <v>2</v>
      </c>
      <c r="G3" s="31" t="s">
        <v>41</v>
      </c>
    </row>
    <row r="4" spans="1:8" ht="14.25" customHeight="1" x14ac:dyDescent="0.25">
      <c r="A4" s="34" t="s">
        <v>1</v>
      </c>
      <c r="B4" s="32" t="s">
        <v>39</v>
      </c>
      <c r="C4" s="28" t="s">
        <v>222</v>
      </c>
      <c r="D4" s="29"/>
      <c r="E4" s="28"/>
      <c r="F4" s="33" t="s">
        <v>3</v>
      </c>
      <c r="G4" s="35">
        <f>'Cz.2 Pompy'!H109</f>
        <v>0</v>
      </c>
      <c r="H4" s="81" t="s">
        <v>222</v>
      </c>
    </row>
    <row r="5" spans="1:8" ht="13.75" thickBot="1" x14ac:dyDescent="0.3">
      <c r="B5" s="36"/>
      <c r="E5" s="100" t="s">
        <v>42</v>
      </c>
      <c r="F5" s="101"/>
      <c r="G5" s="47">
        <f>SUM(G4:G4)</f>
        <v>0</v>
      </c>
    </row>
    <row r="6" spans="1:8" ht="18.850000000000001" customHeight="1" x14ac:dyDescent="0.25">
      <c r="A6" s="27" t="s">
        <v>219</v>
      </c>
      <c r="B6" s="36"/>
      <c r="F6" s="82"/>
      <c r="G6" s="83"/>
      <c r="H6" s="37"/>
    </row>
    <row r="7" spans="1:8" x14ac:dyDescent="0.25">
      <c r="A7" s="43" t="s">
        <v>9</v>
      </c>
      <c r="B7" s="43" t="s">
        <v>6</v>
      </c>
      <c r="C7" s="43" t="s">
        <v>12</v>
      </c>
      <c r="D7" s="87" t="s">
        <v>7</v>
      </c>
      <c r="E7" s="88"/>
      <c r="F7" s="44" t="s">
        <v>8</v>
      </c>
      <c r="G7" s="45" t="s">
        <v>26</v>
      </c>
      <c r="H7" s="37"/>
    </row>
    <row r="8" spans="1:8" ht="26.2" x14ac:dyDescent="0.25">
      <c r="A8" s="6">
        <v>1</v>
      </c>
      <c r="B8" s="29" t="s">
        <v>154</v>
      </c>
      <c r="C8" s="33" t="s">
        <v>16</v>
      </c>
      <c r="D8" s="7" t="s">
        <v>18</v>
      </c>
      <c r="E8" s="38">
        <v>50</v>
      </c>
      <c r="F8" s="39" t="s">
        <v>4</v>
      </c>
      <c r="G8" s="40">
        <v>0</v>
      </c>
      <c r="H8" s="37"/>
    </row>
    <row r="9" spans="1:8" ht="26.2" x14ac:dyDescent="0.25">
      <c r="A9" s="6">
        <v>2</v>
      </c>
      <c r="B9" s="29" t="s">
        <v>155</v>
      </c>
      <c r="C9" s="33" t="s">
        <v>17</v>
      </c>
      <c r="D9" s="85" t="s">
        <v>25</v>
      </c>
      <c r="E9" s="86"/>
      <c r="F9" s="42" t="s">
        <v>24</v>
      </c>
      <c r="G9" s="41"/>
      <c r="H9" s="37" t="s">
        <v>32</v>
      </c>
    </row>
    <row r="10" spans="1:8" x14ac:dyDescent="0.25">
      <c r="A10" s="97" t="s">
        <v>33</v>
      </c>
      <c r="B10" s="97"/>
      <c r="C10" s="97"/>
      <c r="D10" s="97"/>
      <c r="E10" s="97"/>
      <c r="F10" s="97"/>
      <c r="G10" s="97"/>
      <c r="H10" s="37"/>
    </row>
    <row r="12" spans="1:8" ht="13.75" thickBot="1" x14ac:dyDescent="0.3">
      <c r="A12" s="27" t="s">
        <v>220</v>
      </c>
      <c r="B12" s="37"/>
      <c r="C12" s="46"/>
      <c r="D12" s="46"/>
      <c r="E12" s="46"/>
      <c r="F12" s="37"/>
      <c r="G12" s="46"/>
    </row>
    <row r="13" spans="1:8" x14ac:dyDescent="0.25">
      <c r="A13" s="22" t="s">
        <v>10</v>
      </c>
      <c r="B13" s="23" t="s">
        <v>11</v>
      </c>
      <c r="C13" s="23" t="s">
        <v>12</v>
      </c>
      <c r="D13" s="23" t="s">
        <v>13</v>
      </c>
      <c r="E13" s="98" t="s">
        <v>22</v>
      </c>
      <c r="F13" s="99"/>
      <c r="G13" s="24" t="s">
        <v>14</v>
      </c>
      <c r="H13" s="84"/>
    </row>
    <row r="14" spans="1:8" ht="26.2" x14ac:dyDescent="0.25">
      <c r="A14" s="5">
        <v>1</v>
      </c>
      <c r="B14" s="2" t="s">
        <v>27</v>
      </c>
      <c r="C14" s="3" t="s">
        <v>29</v>
      </c>
      <c r="D14" s="4" t="s">
        <v>152</v>
      </c>
      <c r="E14" s="92"/>
      <c r="F14" s="93"/>
      <c r="G14" s="17">
        <f>G4</f>
        <v>0</v>
      </c>
      <c r="H14" s="84"/>
    </row>
    <row r="15" spans="1:8" ht="52.4" x14ac:dyDescent="0.25">
      <c r="A15" s="5">
        <v>2</v>
      </c>
      <c r="B15" s="2" t="s">
        <v>19</v>
      </c>
      <c r="C15" s="1" t="s">
        <v>20</v>
      </c>
      <c r="D15" s="4" t="s">
        <v>21</v>
      </c>
      <c r="E15" s="113" t="s">
        <v>18</v>
      </c>
      <c r="F15" s="114">
        <f>E8</f>
        <v>50</v>
      </c>
      <c r="G15" s="10">
        <f>F15*G8</f>
        <v>0</v>
      </c>
      <c r="H15" s="84"/>
    </row>
    <row r="16" spans="1:8" ht="19.5" customHeight="1" x14ac:dyDescent="0.25">
      <c r="A16" s="5">
        <v>3</v>
      </c>
      <c r="B16" s="2" t="s">
        <v>221</v>
      </c>
      <c r="C16" s="1" t="s">
        <v>15</v>
      </c>
      <c r="D16" s="4" t="s">
        <v>160</v>
      </c>
      <c r="E16" s="7" t="s">
        <v>23</v>
      </c>
      <c r="F16" s="9">
        <v>0.6</v>
      </c>
      <c r="G16" s="10">
        <f>G14*F16</f>
        <v>0</v>
      </c>
      <c r="H16" s="84"/>
    </row>
    <row r="17" spans="1:8" ht="26.85" thickBot="1" x14ac:dyDescent="0.3">
      <c r="A17" s="5">
        <v>4</v>
      </c>
      <c r="B17" s="8" t="s">
        <v>30</v>
      </c>
      <c r="C17" s="1" t="s">
        <v>153</v>
      </c>
      <c r="D17" s="94" t="s">
        <v>31</v>
      </c>
      <c r="E17" s="95"/>
      <c r="F17" s="96"/>
      <c r="G17" s="115">
        <f>SUM(G14:G16)</f>
        <v>0</v>
      </c>
      <c r="H17" s="84"/>
    </row>
  </sheetData>
  <mergeCells count="9">
    <mergeCell ref="H13:H17"/>
    <mergeCell ref="D9:E9"/>
    <mergeCell ref="D7:E7"/>
    <mergeCell ref="B1:G1"/>
    <mergeCell ref="E14:F14"/>
    <mergeCell ref="D17:F17"/>
    <mergeCell ref="A10:G10"/>
    <mergeCell ref="E13:F13"/>
    <mergeCell ref="E5:F5"/>
  </mergeCells>
  <pageMargins left="0.7" right="0.7" top="0.75" bottom="0.75" header="0.3" footer="0.3"/>
  <pageSetup paperSize="9" scale="98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109"/>
  <sheetViews>
    <sheetView zoomScale="85" zoomScaleNormal="85" workbookViewId="0"/>
  </sheetViews>
  <sheetFormatPr defaultColWidth="9.109375" defaultRowHeight="15.05" x14ac:dyDescent="0.3"/>
  <cols>
    <col min="1" max="1" width="10.88671875" style="13" customWidth="1"/>
    <col min="2" max="2" width="35.88671875" style="12" customWidth="1"/>
    <col min="3" max="3" width="13.44140625" style="16" customWidth="1"/>
    <col min="4" max="4" width="47.5546875" style="12" customWidth="1"/>
    <col min="5" max="5" width="9.21875" style="70" customWidth="1"/>
    <col min="6" max="6" width="9.109375" style="13" customWidth="1"/>
    <col min="7" max="7" width="12.5546875" style="19" customWidth="1"/>
    <col min="8" max="8" width="13.88671875" style="19" customWidth="1"/>
    <col min="9" max="9" width="26.44140625" style="21" customWidth="1"/>
    <col min="10" max="10" width="5.33203125" style="13" customWidth="1"/>
    <col min="11" max="11" width="37.44140625" style="13" customWidth="1"/>
    <col min="12" max="12" width="12.109375" style="13" customWidth="1"/>
    <col min="13" max="13" width="28.5546875" style="13" customWidth="1"/>
    <col min="14" max="16384" width="9.109375" style="13"/>
  </cols>
  <sheetData>
    <row r="1" spans="1:9" ht="18.350000000000001" x14ac:dyDescent="0.3">
      <c r="B1" s="102" t="s">
        <v>54</v>
      </c>
      <c r="C1" s="103"/>
    </row>
    <row r="2" spans="1:9" ht="18.350000000000001" x14ac:dyDescent="0.3">
      <c r="B2" s="52"/>
      <c r="C2" s="53"/>
      <c r="E2" s="110" t="s">
        <v>226</v>
      </c>
      <c r="F2" s="110"/>
      <c r="G2" s="110"/>
      <c r="H2" s="110"/>
    </row>
    <row r="3" spans="1:9" ht="60.9" thickBot="1" x14ac:dyDescent="0.35">
      <c r="A3" s="106" t="s">
        <v>38</v>
      </c>
      <c r="B3" s="107" t="s">
        <v>44</v>
      </c>
      <c r="C3" s="108" t="s">
        <v>34</v>
      </c>
      <c r="D3" s="108" t="s">
        <v>36</v>
      </c>
      <c r="E3" s="116" t="s">
        <v>227</v>
      </c>
      <c r="F3" s="111" t="s">
        <v>35</v>
      </c>
      <c r="G3" s="112" t="s">
        <v>148</v>
      </c>
      <c r="H3" s="112" t="s">
        <v>43</v>
      </c>
      <c r="I3" s="109" t="s">
        <v>37</v>
      </c>
    </row>
    <row r="4" spans="1:9" ht="30.8" thickBot="1" x14ac:dyDescent="0.35">
      <c r="A4" s="62" t="s">
        <v>59</v>
      </c>
      <c r="B4" s="15" t="s">
        <v>45</v>
      </c>
      <c r="C4" s="63" t="s">
        <v>46</v>
      </c>
      <c r="D4" s="18" t="s">
        <v>144</v>
      </c>
      <c r="E4" s="71">
        <v>1</v>
      </c>
      <c r="F4" s="54" t="s">
        <v>158</v>
      </c>
      <c r="G4" s="72">
        <v>0</v>
      </c>
      <c r="H4" s="55">
        <f t="shared" ref="H4:H50" si="0">E4*G4</f>
        <v>0</v>
      </c>
      <c r="I4" s="48" t="s">
        <v>151</v>
      </c>
    </row>
    <row r="5" spans="1:9" ht="30.8" thickBot="1" x14ac:dyDescent="0.35">
      <c r="A5" s="64" t="s">
        <v>60</v>
      </c>
      <c r="B5" s="18" t="s">
        <v>45</v>
      </c>
      <c r="C5" s="65" t="s">
        <v>47</v>
      </c>
      <c r="D5" s="11" t="s">
        <v>145</v>
      </c>
      <c r="E5" s="50">
        <v>1</v>
      </c>
      <c r="F5" s="14" t="s">
        <v>158</v>
      </c>
      <c r="G5" s="72">
        <v>0</v>
      </c>
      <c r="H5" s="20">
        <f t="shared" si="0"/>
        <v>0</v>
      </c>
      <c r="I5" s="49"/>
    </row>
    <row r="6" spans="1:9" ht="25.55" customHeight="1" thickBot="1" x14ac:dyDescent="0.35">
      <c r="A6" s="64" t="s">
        <v>223</v>
      </c>
      <c r="B6" s="18" t="s">
        <v>45</v>
      </c>
      <c r="C6" s="65" t="s">
        <v>225</v>
      </c>
      <c r="D6" s="11" t="s">
        <v>224</v>
      </c>
      <c r="E6" s="50">
        <v>3</v>
      </c>
      <c r="F6" s="14" t="s">
        <v>158</v>
      </c>
      <c r="G6" s="72">
        <v>0</v>
      </c>
      <c r="H6" s="20">
        <f t="shared" ref="H6" si="1">E6*G6</f>
        <v>0</v>
      </c>
      <c r="I6" s="49"/>
    </row>
    <row r="7" spans="1:9" ht="26.2" customHeight="1" thickBot="1" x14ac:dyDescent="0.35">
      <c r="A7" s="64" t="s">
        <v>61</v>
      </c>
      <c r="B7" s="18" t="s">
        <v>45</v>
      </c>
      <c r="C7" s="65" t="s">
        <v>48</v>
      </c>
      <c r="D7" s="11" t="s">
        <v>146</v>
      </c>
      <c r="E7" s="50">
        <v>1</v>
      </c>
      <c r="F7" s="14" t="s">
        <v>158</v>
      </c>
      <c r="G7" s="72">
        <v>0</v>
      </c>
      <c r="H7" s="20">
        <f t="shared" si="0"/>
        <v>0</v>
      </c>
      <c r="I7" s="49"/>
    </row>
    <row r="8" spans="1:9" ht="15.75" thickBot="1" x14ac:dyDescent="0.35">
      <c r="A8" s="64" t="s">
        <v>62</v>
      </c>
      <c r="B8" s="18" t="s">
        <v>45</v>
      </c>
      <c r="C8" s="65" t="s">
        <v>49</v>
      </c>
      <c r="D8" s="11" t="s">
        <v>161</v>
      </c>
      <c r="E8" s="50">
        <v>1</v>
      </c>
      <c r="F8" s="14" t="s">
        <v>158</v>
      </c>
      <c r="G8" s="72">
        <v>0</v>
      </c>
      <c r="H8" s="20">
        <f t="shared" si="0"/>
        <v>0</v>
      </c>
      <c r="I8" s="49"/>
    </row>
    <row r="9" spans="1:9" ht="15.75" thickBot="1" x14ac:dyDescent="0.35">
      <c r="A9" s="64" t="s">
        <v>63</v>
      </c>
      <c r="B9" s="18" t="s">
        <v>45</v>
      </c>
      <c r="C9" s="65" t="s">
        <v>50</v>
      </c>
      <c r="D9" s="11" t="s">
        <v>162</v>
      </c>
      <c r="E9" s="50">
        <v>1</v>
      </c>
      <c r="F9" s="14" t="s">
        <v>158</v>
      </c>
      <c r="G9" s="72">
        <v>0</v>
      </c>
      <c r="H9" s="20">
        <f t="shared" si="0"/>
        <v>0</v>
      </c>
      <c r="I9" s="49"/>
    </row>
    <row r="10" spans="1:9" ht="15.75" thickBot="1" x14ac:dyDescent="0.35">
      <c r="A10" s="64" t="s">
        <v>64</v>
      </c>
      <c r="B10" s="15" t="s">
        <v>130</v>
      </c>
      <c r="C10" s="63" t="s">
        <v>46</v>
      </c>
      <c r="D10" s="18" t="s">
        <v>53</v>
      </c>
      <c r="E10" s="50">
        <v>1</v>
      </c>
      <c r="F10" s="14" t="s">
        <v>158</v>
      </c>
      <c r="G10" s="72">
        <v>0</v>
      </c>
      <c r="H10" s="20">
        <f t="shared" si="0"/>
        <v>0</v>
      </c>
      <c r="I10" s="49"/>
    </row>
    <row r="11" spans="1:9" ht="30.8" thickBot="1" x14ac:dyDescent="0.35">
      <c r="A11" s="64" t="s">
        <v>65</v>
      </c>
      <c r="B11" s="18" t="s">
        <v>130</v>
      </c>
      <c r="C11" s="65" t="s">
        <v>47</v>
      </c>
      <c r="D11" s="51" t="s">
        <v>156</v>
      </c>
      <c r="E11" s="50">
        <v>1</v>
      </c>
      <c r="F11" s="14" t="s">
        <v>158</v>
      </c>
      <c r="G11" s="72">
        <v>0</v>
      </c>
      <c r="H11" s="20">
        <f t="shared" si="0"/>
        <v>0</v>
      </c>
      <c r="I11" s="49"/>
    </row>
    <row r="12" spans="1:9" ht="15.75" thickBot="1" x14ac:dyDescent="0.35">
      <c r="A12" s="64" t="s">
        <v>66</v>
      </c>
      <c r="B12" s="18" t="s">
        <v>130</v>
      </c>
      <c r="C12" s="65" t="s">
        <v>48</v>
      </c>
      <c r="D12" s="51" t="s">
        <v>157</v>
      </c>
      <c r="E12" s="50">
        <v>1</v>
      </c>
      <c r="F12" s="14" t="s">
        <v>158</v>
      </c>
      <c r="G12" s="72">
        <v>0</v>
      </c>
      <c r="H12" s="20">
        <f t="shared" si="0"/>
        <v>0</v>
      </c>
      <c r="I12" s="49"/>
    </row>
    <row r="13" spans="1:9" ht="15.75" thickBot="1" x14ac:dyDescent="0.35">
      <c r="A13" s="64" t="s">
        <v>67</v>
      </c>
      <c r="B13" s="18" t="s">
        <v>130</v>
      </c>
      <c r="C13" s="65" t="s">
        <v>49</v>
      </c>
      <c r="D13" s="11" t="s">
        <v>57</v>
      </c>
      <c r="E13" s="50">
        <v>0.5</v>
      </c>
      <c r="F13" s="14" t="s">
        <v>158</v>
      </c>
      <c r="G13" s="72">
        <v>0</v>
      </c>
      <c r="H13" s="20">
        <f t="shared" si="0"/>
        <v>0</v>
      </c>
      <c r="I13" s="49"/>
    </row>
    <row r="14" spans="1:9" ht="15.75" thickBot="1" x14ac:dyDescent="0.35">
      <c r="A14" s="64" t="s">
        <v>68</v>
      </c>
      <c r="B14" s="18" t="s">
        <v>130</v>
      </c>
      <c r="C14" s="65" t="s">
        <v>50</v>
      </c>
      <c r="D14" s="11" t="s">
        <v>58</v>
      </c>
      <c r="E14" s="50">
        <v>0.5</v>
      </c>
      <c r="F14" s="14" t="s">
        <v>158</v>
      </c>
      <c r="G14" s="72">
        <v>0</v>
      </c>
      <c r="H14" s="20">
        <f t="shared" si="0"/>
        <v>0</v>
      </c>
      <c r="I14" s="49"/>
    </row>
    <row r="15" spans="1:9" ht="15.75" thickBot="1" x14ac:dyDescent="0.35">
      <c r="A15" s="64" t="s">
        <v>69</v>
      </c>
      <c r="B15" s="18" t="s">
        <v>163</v>
      </c>
      <c r="C15" s="65" t="s">
        <v>164</v>
      </c>
      <c r="D15" s="11" t="s">
        <v>165</v>
      </c>
      <c r="E15" s="50">
        <v>0.5</v>
      </c>
      <c r="F15" s="14" t="s">
        <v>158</v>
      </c>
      <c r="G15" s="72">
        <v>0</v>
      </c>
      <c r="H15" s="20">
        <f t="shared" si="0"/>
        <v>0</v>
      </c>
      <c r="I15" s="49"/>
    </row>
    <row r="16" spans="1:9" ht="15.75" thickBot="1" x14ac:dyDescent="0.35">
      <c r="A16" s="64" t="s">
        <v>70</v>
      </c>
      <c r="B16" s="15" t="s">
        <v>131</v>
      </c>
      <c r="C16" s="63" t="s">
        <v>46</v>
      </c>
      <c r="D16" s="18" t="s">
        <v>53</v>
      </c>
      <c r="E16" s="50">
        <v>0.5</v>
      </c>
      <c r="F16" s="14" t="s">
        <v>158</v>
      </c>
      <c r="G16" s="72">
        <v>0</v>
      </c>
      <c r="H16" s="20">
        <f t="shared" si="0"/>
        <v>0</v>
      </c>
      <c r="I16" s="49"/>
    </row>
    <row r="17" spans="1:9" ht="30.8" thickBot="1" x14ac:dyDescent="0.35">
      <c r="A17" s="64" t="s">
        <v>71</v>
      </c>
      <c r="B17" s="18" t="s">
        <v>131</v>
      </c>
      <c r="C17" s="104" t="s">
        <v>47</v>
      </c>
      <c r="D17" s="105" t="s">
        <v>156</v>
      </c>
      <c r="E17" s="50">
        <v>0.5</v>
      </c>
      <c r="F17" s="14" t="s">
        <v>158</v>
      </c>
      <c r="G17" s="72">
        <v>0</v>
      </c>
      <c r="H17" s="20">
        <f t="shared" si="0"/>
        <v>0</v>
      </c>
      <c r="I17" s="49"/>
    </row>
    <row r="18" spans="1:9" ht="15.75" thickBot="1" x14ac:dyDescent="0.35">
      <c r="A18" s="64" t="s">
        <v>72</v>
      </c>
      <c r="B18" s="18" t="s">
        <v>131</v>
      </c>
      <c r="C18" s="104" t="s">
        <v>48</v>
      </c>
      <c r="D18" s="105" t="s">
        <v>157</v>
      </c>
      <c r="E18" s="50">
        <v>1</v>
      </c>
      <c r="F18" s="14" t="s">
        <v>158</v>
      </c>
      <c r="G18" s="72">
        <v>0</v>
      </c>
      <c r="H18" s="20">
        <f t="shared" si="0"/>
        <v>0</v>
      </c>
      <c r="I18" s="49"/>
    </row>
    <row r="19" spans="1:9" ht="15.75" thickBot="1" x14ac:dyDescent="0.35">
      <c r="A19" s="64" t="s">
        <v>73</v>
      </c>
      <c r="B19" s="18" t="s">
        <v>131</v>
      </c>
      <c r="C19" s="104" t="s">
        <v>49</v>
      </c>
      <c r="D19" s="18" t="s">
        <v>57</v>
      </c>
      <c r="E19" s="50">
        <v>1</v>
      </c>
      <c r="F19" s="14" t="s">
        <v>158</v>
      </c>
      <c r="G19" s="72">
        <v>0</v>
      </c>
      <c r="H19" s="20">
        <f t="shared" si="0"/>
        <v>0</v>
      </c>
      <c r="I19" s="49"/>
    </row>
    <row r="20" spans="1:9" ht="15.75" thickBot="1" x14ac:dyDescent="0.35">
      <c r="A20" s="64" t="s">
        <v>74</v>
      </c>
      <c r="B20" s="18" t="s">
        <v>131</v>
      </c>
      <c r="C20" s="104" t="s">
        <v>50</v>
      </c>
      <c r="D20" s="18" t="s">
        <v>58</v>
      </c>
      <c r="E20" s="50">
        <v>1</v>
      </c>
      <c r="F20" s="14" t="s">
        <v>158</v>
      </c>
      <c r="G20" s="72">
        <v>0</v>
      </c>
      <c r="H20" s="20">
        <f t="shared" si="0"/>
        <v>0</v>
      </c>
      <c r="I20" s="49"/>
    </row>
    <row r="21" spans="1:9" ht="15.75" thickBot="1" x14ac:dyDescent="0.35">
      <c r="A21" s="64" t="s">
        <v>75</v>
      </c>
      <c r="B21" s="18" t="s">
        <v>131</v>
      </c>
      <c r="C21" s="104" t="s">
        <v>164</v>
      </c>
      <c r="D21" s="18" t="s">
        <v>166</v>
      </c>
      <c r="E21" s="50">
        <v>1</v>
      </c>
      <c r="F21" s="14" t="s">
        <v>158</v>
      </c>
      <c r="G21" s="72">
        <v>0</v>
      </c>
      <c r="H21" s="20">
        <f t="shared" si="0"/>
        <v>0</v>
      </c>
      <c r="I21" s="49"/>
    </row>
    <row r="22" spans="1:9" ht="15.75" thickBot="1" x14ac:dyDescent="0.35">
      <c r="A22" s="62" t="s">
        <v>76</v>
      </c>
      <c r="B22" s="15" t="s">
        <v>132</v>
      </c>
      <c r="C22" s="63" t="s">
        <v>46</v>
      </c>
      <c r="D22" s="18" t="s">
        <v>53</v>
      </c>
      <c r="E22" s="50">
        <v>1</v>
      </c>
      <c r="F22" s="14" t="s">
        <v>158</v>
      </c>
      <c r="G22" s="72">
        <v>0</v>
      </c>
      <c r="H22" s="20">
        <f t="shared" si="0"/>
        <v>0</v>
      </c>
      <c r="I22" s="49"/>
    </row>
    <row r="23" spans="1:9" ht="15.75" thickBot="1" x14ac:dyDescent="0.35">
      <c r="A23" s="64" t="s">
        <v>77</v>
      </c>
      <c r="B23" s="18" t="s">
        <v>132</v>
      </c>
      <c r="C23" s="104" t="s">
        <v>47</v>
      </c>
      <c r="D23" s="18" t="s">
        <v>51</v>
      </c>
      <c r="E23" s="50">
        <v>1</v>
      </c>
      <c r="F23" s="14" t="s">
        <v>158</v>
      </c>
      <c r="G23" s="72">
        <v>0</v>
      </c>
      <c r="H23" s="20">
        <f t="shared" si="0"/>
        <v>0</v>
      </c>
      <c r="I23" s="49"/>
    </row>
    <row r="24" spans="1:9" ht="15.75" thickBot="1" x14ac:dyDescent="0.35">
      <c r="A24" s="64" t="s">
        <v>78</v>
      </c>
      <c r="B24" s="18" t="s">
        <v>132</v>
      </c>
      <c r="C24" s="104" t="s">
        <v>48</v>
      </c>
      <c r="D24" s="18" t="s">
        <v>52</v>
      </c>
      <c r="E24" s="50">
        <v>1</v>
      </c>
      <c r="F24" s="14" t="s">
        <v>158</v>
      </c>
      <c r="G24" s="72">
        <v>0</v>
      </c>
      <c r="H24" s="20">
        <f t="shared" si="0"/>
        <v>0</v>
      </c>
      <c r="I24" s="49"/>
    </row>
    <row r="25" spans="1:9" ht="15.75" thickBot="1" x14ac:dyDescent="0.35">
      <c r="A25" s="64" t="s">
        <v>79</v>
      </c>
      <c r="B25" s="18" t="s">
        <v>132</v>
      </c>
      <c r="C25" s="104" t="s">
        <v>49</v>
      </c>
      <c r="D25" s="18" t="s">
        <v>57</v>
      </c>
      <c r="E25" s="50">
        <v>1</v>
      </c>
      <c r="F25" s="14" t="s">
        <v>158</v>
      </c>
      <c r="G25" s="72">
        <v>0</v>
      </c>
      <c r="H25" s="20">
        <f t="shared" si="0"/>
        <v>0</v>
      </c>
      <c r="I25" s="49"/>
    </row>
    <row r="26" spans="1:9" ht="15.75" thickBot="1" x14ac:dyDescent="0.35">
      <c r="A26" s="64" t="s">
        <v>80</v>
      </c>
      <c r="B26" s="18" t="s">
        <v>132</v>
      </c>
      <c r="C26" s="104" t="s">
        <v>50</v>
      </c>
      <c r="D26" s="18" t="s">
        <v>58</v>
      </c>
      <c r="E26" s="50">
        <v>1</v>
      </c>
      <c r="F26" s="14" t="s">
        <v>158</v>
      </c>
      <c r="G26" s="72">
        <v>0</v>
      </c>
      <c r="H26" s="20">
        <f t="shared" si="0"/>
        <v>0</v>
      </c>
      <c r="I26" s="49"/>
    </row>
    <row r="27" spans="1:9" ht="15.75" thickBot="1" x14ac:dyDescent="0.35">
      <c r="A27" s="64" t="s">
        <v>81</v>
      </c>
      <c r="B27" s="18" t="s">
        <v>132</v>
      </c>
      <c r="C27" s="104" t="s">
        <v>164</v>
      </c>
      <c r="D27" s="18" t="s">
        <v>166</v>
      </c>
      <c r="E27" s="50">
        <v>1</v>
      </c>
      <c r="F27" s="14" t="s">
        <v>158</v>
      </c>
      <c r="G27" s="72">
        <v>0</v>
      </c>
      <c r="H27" s="20">
        <f t="shared" si="0"/>
        <v>0</v>
      </c>
      <c r="I27" s="49"/>
    </row>
    <row r="28" spans="1:9" ht="15.75" thickBot="1" x14ac:dyDescent="0.35">
      <c r="A28" s="64" t="s">
        <v>82</v>
      </c>
      <c r="B28" s="15" t="s">
        <v>150</v>
      </c>
      <c r="C28" s="63" t="s">
        <v>46</v>
      </c>
      <c r="D28" s="18" t="s">
        <v>53</v>
      </c>
      <c r="E28" s="50">
        <v>0.5</v>
      </c>
      <c r="F28" s="14" t="s">
        <v>158</v>
      </c>
      <c r="G28" s="72">
        <v>0</v>
      </c>
      <c r="H28" s="20">
        <f t="shared" si="0"/>
        <v>0</v>
      </c>
      <c r="I28" s="49"/>
    </row>
    <row r="29" spans="1:9" ht="15.75" thickBot="1" x14ac:dyDescent="0.35">
      <c r="A29" s="64" t="s">
        <v>83</v>
      </c>
      <c r="B29" s="18" t="s">
        <v>150</v>
      </c>
      <c r="C29" s="104" t="s">
        <v>47</v>
      </c>
      <c r="D29" s="18" t="s">
        <v>51</v>
      </c>
      <c r="E29" s="50">
        <v>0.5</v>
      </c>
      <c r="F29" s="14" t="s">
        <v>158</v>
      </c>
      <c r="G29" s="72">
        <v>0</v>
      </c>
      <c r="H29" s="20">
        <f t="shared" si="0"/>
        <v>0</v>
      </c>
      <c r="I29" s="49"/>
    </row>
    <row r="30" spans="1:9" ht="15.75" thickBot="1" x14ac:dyDescent="0.35">
      <c r="A30" s="64" t="s">
        <v>84</v>
      </c>
      <c r="B30" s="18" t="s">
        <v>150</v>
      </c>
      <c r="C30" s="104" t="s">
        <v>48</v>
      </c>
      <c r="D30" s="18" t="s">
        <v>52</v>
      </c>
      <c r="E30" s="50">
        <v>0.5</v>
      </c>
      <c r="F30" s="14" t="s">
        <v>158</v>
      </c>
      <c r="G30" s="72">
        <v>0</v>
      </c>
      <c r="H30" s="20">
        <f t="shared" si="0"/>
        <v>0</v>
      </c>
      <c r="I30" s="49"/>
    </row>
    <row r="31" spans="1:9" ht="15.75" thickBot="1" x14ac:dyDescent="0.35">
      <c r="A31" s="64" t="s">
        <v>85</v>
      </c>
      <c r="B31" s="18" t="s">
        <v>149</v>
      </c>
      <c r="C31" s="104" t="s">
        <v>49</v>
      </c>
      <c r="D31" s="18" t="s">
        <v>57</v>
      </c>
      <c r="E31" s="50">
        <v>0.5</v>
      </c>
      <c r="F31" s="14" t="s">
        <v>158</v>
      </c>
      <c r="G31" s="72">
        <v>0</v>
      </c>
      <c r="H31" s="20">
        <f t="shared" si="0"/>
        <v>0</v>
      </c>
      <c r="I31" s="49"/>
    </row>
    <row r="32" spans="1:9" ht="15.75" thickBot="1" x14ac:dyDescent="0.35">
      <c r="A32" s="64" t="s">
        <v>86</v>
      </c>
      <c r="B32" s="18" t="s">
        <v>150</v>
      </c>
      <c r="C32" s="104" t="s">
        <v>50</v>
      </c>
      <c r="D32" s="18" t="s">
        <v>58</v>
      </c>
      <c r="E32" s="50">
        <v>0.5</v>
      </c>
      <c r="F32" s="14" t="s">
        <v>158</v>
      </c>
      <c r="G32" s="72">
        <v>0</v>
      </c>
      <c r="H32" s="20">
        <f t="shared" si="0"/>
        <v>0</v>
      </c>
      <c r="I32" s="49"/>
    </row>
    <row r="33" spans="1:9" ht="15.75" thickBot="1" x14ac:dyDescent="0.35">
      <c r="A33" s="64" t="s">
        <v>87</v>
      </c>
      <c r="B33" s="18" t="s">
        <v>150</v>
      </c>
      <c r="C33" s="104" t="s">
        <v>164</v>
      </c>
      <c r="D33" s="18" t="s">
        <v>166</v>
      </c>
      <c r="E33" s="50">
        <v>0.5</v>
      </c>
      <c r="F33" s="14" t="s">
        <v>158</v>
      </c>
      <c r="G33" s="72">
        <v>0</v>
      </c>
      <c r="H33" s="20">
        <f t="shared" si="0"/>
        <v>0</v>
      </c>
      <c r="I33" s="49"/>
    </row>
    <row r="34" spans="1:9" ht="30.8" thickBot="1" x14ac:dyDescent="0.35">
      <c r="A34" s="64" t="s">
        <v>88</v>
      </c>
      <c r="B34" s="56" t="s">
        <v>133</v>
      </c>
      <c r="C34" s="63" t="s">
        <v>46</v>
      </c>
      <c r="D34" s="18" t="s">
        <v>53</v>
      </c>
      <c r="E34" s="50">
        <v>0.5</v>
      </c>
      <c r="F34" s="14" t="s">
        <v>158</v>
      </c>
      <c r="G34" s="72">
        <v>0</v>
      </c>
      <c r="H34" s="20">
        <f t="shared" si="0"/>
        <v>0</v>
      </c>
      <c r="I34" s="49"/>
    </row>
    <row r="35" spans="1:9" ht="30.8" thickBot="1" x14ac:dyDescent="0.35">
      <c r="A35" s="64" t="s">
        <v>89</v>
      </c>
      <c r="B35" s="57" t="s">
        <v>133</v>
      </c>
      <c r="C35" s="104" t="s">
        <v>47</v>
      </c>
      <c r="D35" s="18" t="s">
        <v>51</v>
      </c>
      <c r="E35" s="50">
        <v>0.5</v>
      </c>
      <c r="F35" s="14" t="s">
        <v>158</v>
      </c>
      <c r="G35" s="72">
        <v>0</v>
      </c>
      <c r="H35" s="20">
        <f t="shared" si="0"/>
        <v>0</v>
      </c>
      <c r="I35" s="49"/>
    </row>
    <row r="36" spans="1:9" ht="30.8" thickBot="1" x14ac:dyDescent="0.35">
      <c r="A36" s="64" t="s">
        <v>90</v>
      </c>
      <c r="B36" s="57" t="s">
        <v>133</v>
      </c>
      <c r="C36" s="104" t="s">
        <v>48</v>
      </c>
      <c r="D36" s="18" t="s">
        <v>52</v>
      </c>
      <c r="E36" s="50">
        <v>0.5</v>
      </c>
      <c r="F36" s="14" t="s">
        <v>158</v>
      </c>
      <c r="G36" s="72">
        <v>0</v>
      </c>
      <c r="H36" s="20">
        <f t="shared" si="0"/>
        <v>0</v>
      </c>
      <c r="I36" s="49"/>
    </row>
    <row r="37" spans="1:9" ht="30.8" thickBot="1" x14ac:dyDescent="0.35">
      <c r="A37" s="64" t="s">
        <v>91</v>
      </c>
      <c r="B37" s="57" t="s">
        <v>133</v>
      </c>
      <c r="C37" s="104" t="s">
        <v>49</v>
      </c>
      <c r="D37" s="18" t="s">
        <v>57</v>
      </c>
      <c r="E37" s="50">
        <v>0.5</v>
      </c>
      <c r="F37" s="14" t="s">
        <v>158</v>
      </c>
      <c r="G37" s="72">
        <v>0</v>
      </c>
      <c r="H37" s="20">
        <f t="shared" si="0"/>
        <v>0</v>
      </c>
      <c r="I37" s="49"/>
    </row>
    <row r="38" spans="1:9" ht="30.8" thickBot="1" x14ac:dyDescent="0.35">
      <c r="A38" s="64" t="s">
        <v>92</v>
      </c>
      <c r="B38" s="57" t="s">
        <v>133</v>
      </c>
      <c r="C38" s="104" t="s">
        <v>50</v>
      </c>
      <c r="D38" s="18" t="s">
        <v>58</v>
      </c>
      <c r="E38" s="50">
        <v>0.5</v>
      </c>
      <c r="F38" s="14" t="s">
        <v>158</v>
      </c>
      <c r="G38" s="72">
        <v>0</v>
      </c>
      <c r="H38" s="20">
        <f t="shared" si="0"/>
        <v>0</v>
      </c>
      <c r="I38" s="49"/>
    </row>
    <row r="39" spans="1:9" ht="30.8" thickBot="1" x14ac:dyDescent="0.35">
      <c r="A39" s="64" t="s">
        <v>93</v>
      </c>
      <c r="B39" s="57" t="s">
        <v>133</v>
      </c>
      <c r="C39" s="104" t="s">
        <v>164</v>
      </c>
      <c r="D39" s="18" t="s">
        <v>166</v>
      </c>
      <c r="E39" s="50">
        <v>0.5</v>
      </c>
      <c r="F39" s="14" t="s">
        <v>158</v>
      </c>
      <c r="G39" s="72">
        <v>0</v>
      </c>
      <c r="H39" s="20">
        <f t="shared" si="0"/>
        <v>0</v>
      </c>
      <c r="I39" s="49"/>
    </row>
    <row r="40" spans="1:9" ht="15.75" thickBot="1" x14ac:dyDescent="0.35">
      <c r="A40" s="64" t="s">
        <v>94</v>
      </c>
      <c r="B40" s="58" t="s">
        <v>55</v>
      </c>
      <c r="C40" s="63" t="s">
        <v>46</v>
      </c>
      <c r="D40" s="18" t="s">
        <v>53</v>
      </c>
      <c r="E40" s="50">
        <v>0.5</v>
      </c>
      <c r="F40" s="14" t="s">
        <v>158</v>
      </c>
      <c r="G40" s="72">
        <v>0</v>
      </c>
      <c r="H40" s="20">
        <f t="shared" si="0"/>
        <v>0</v>
      </c>
      <c r="I40" s="49"/>
    </row>
    <row r="41" spans="1:9" ht="15.75" thickBot="1" x14ac:dyDescent="0.35">
      <c r="A41" s="64" t="s">
        <v>95</v>
      </c>
      <c r="B41" s="59" t="s">
        <v>55</v>
      </c>
      <c r="C41" s="104" t="s">
        <v>47</v>
      </c>
      <c r="D41" s="18" t="s">
        <v>51</v>
      </c>
      <c r="E41" s="50">
        <v>0.5</v>
      </c>
      <c r="F41" s="14" t="s">
        <v>158</v>
      </c>
      <c r="G41" s="72">
        <v>0</v>
      </c>
      <c r="H41" s="20">
        <f t="shared" si="0"/>
        <v>0</v>
      </c>
      <c r="I41" s="49"/>
    </row>
    <row r="42" spans="1:9" ht="15.75" thickBot="1" x14ac:dyDescent="0.35">
      <c r="A42" s="64" t="s">
        <v>96</v>
      </c>
      <c r="B42" s="59" t="s">
        <v>55</v>
      </c>
      <c r="C42" s="104" t="s">
        <v>48</v>
      </c>
      <c r="D42" s="18" t="s">
        <v>52</v>
      </c>
      <c r="E42" s="50">
        <v>0.5</v>
      </c>
      <c r="F42" s="14" t="s">
        <v>158</v>
      </c>
      <c r="G42" s="72">
        <v>0</v>
      </c>
      <c r="H42" s="20">
        <f t="shared" si="0"/>
        <v>0</v>
      </c>
      <c r="I42" s="49"/>
    </row>
    <row r="43" spans="1:9" ht="15.75" thickBot="1" x14ac:dyDescent="0.35">
      <c r="A43" s="64" t="s">
        <v>97</v>
      </c>
      <c r="B43" s="59" t="s">
        <v>55</v>
      </c>
      <c r="C43" s="104" t="s">
        <v>49</v>
      </c>
      <c r="D43" s="18" t="s">
        <v>57</v>
      </c>
      <c r="E43" s="50">
        <v>0.5</v>
      </c>
      <c r="F43" s="14" t="s">
        <v>158</v>
      </c>
      <c r="G43" s="72">
        <v>0</v>
      </c>
      <c r="H43" s="20">
        <f t="shared" si="0"/>
        <v>0</v>
      </c>
      <c r="I43" s="49"/>
    </row>
    <row r="44" spans="1:9" ht="15.75" thickBot="1" x14ac:dyDescent="0.35">
      <c r="A44" s="64" t="s">
        <v>98</v>
      </c>
      <c r="B44" s="59" t="s">
        <v>55</v>
      </c>
      <c r="C44" s="104" t="s">
        <v>50</v>
      </c>
      <c r="D44" s="18" t="s">
        <v>58</v>
      </c>
      <c r="E44" s="50">
        <v>0.5</v>
      </c>
      <c r="F44" s="14" t="s">
        <v>158</v>
      </c>
      <c r="G44" s="72">
        <v>0</v>
      </c>
      <c r="H44" s="20">
        <f t="shared" si="0"/>
        <v>0</v>
      </c>
      <c r="I44" s="49"/>
    </row>
    <row r="45" spans="1:9" ht="15.75" thickBot="1" x14ac:dyDescent="0.35">
      <c r="A45" s="64" t="s">
        <v>99</v>
      </c>
      <c r="B45" s="59" t="s">
        <v>55</v>
      </c>
      <c r="C45" s="104" t="s">
        <v>164</v>
      </c>
      <c r="D45" s="18" t="s">
        <v>166</v>
      </c>
      <c r="E45" s="50">
        <v>0.5</v>
      </c>
      <c r="F45" s="14" t="s">
        <v>158</v>
      </c>
      <c r="G45" s="72">
        <v>0</v>
      </c>
      <c r="H45" s="20">
        <f t="shared" si="0"/>
        <v>0</v>
      </c>
      <c r="I45" s="49"/>
    </row>
    <row r="46" spans="1:9" ht="15.75" thickBot="1" x14ac:dyDescent="0.35">
      <c r="A46" s="64" t="s">
        <v>100</v>
      </c>
      <c r="B46" s="58" t="s">
        <v>134</v>
      </c>
      <c r="C46" s="63" t="s">
        <v>46</v>
      </c>
      <c r="D46" s="18" t="s">
        <v>53</v>
      </c>
      <c r="E46" s="50">
        <v>0.5</v>
      </c>
      <c r="F46" s="14" t="s">
        <v>158</v>
      </c>
      <c r="G46" s="72">
        <v>0</v>
      </c>
      <c r="H46" s="20">
        <f t="shared" si="0"/>
        <v>0</v>
      </c>
      <c r="I46" s="49"/>
    </row>
    <row r="47" spans="1:9" ht="15.75" thickBot="1" x14ac:dyDescent="0.35">
      <c r="A47" s="64" t="s">
        <v>101</v>
      </c>
      <c r="B47" s="59" t="s">
        <v>134</v>
      </c>
      <c r="C47" s="104" t="s">
        <v>47</v>
      </c>
      <c r="D47" s="18" t="s">
        <v>51</v>
      </c>
      <c r="E47" s="50">
        <v>0.5</v>
      </c>
      <c r="F47" s="14" t="s">
        <v>158</v>
      </c>
      <c r="G47" s="72">
        <v>0</v>
      </c>
      <c r="H47" s="20">
        <f t="shared" si="0"/>
        <v>0</v>
      </c>
      <c r="I47" s="49"/>
    </row>
    <row r="48" spans="1:9" ht="15.75" thickBot="1" x14ac:dyDescent="0.35">
      <c r="A48" s="64" t="s">
        <v>102</v>
      </c>
      <c r="B48" s="59" t="s">
        <v>134</v>
      </c>
      <c r="C48" s="104" t="s">
        <v>48</v>
      </c>
      <c r="D48" s="18" t="s">
        <v>52</v>
      </c>
      <c r="E48" s="50">
        <v>0.5</v>
      </c>
      <c r="F48" s="14" t="s">
        <v>158</v>
      </c>
      <c r="G48" s="72">
        <v>0</v>
      </c>
      <c r="H48" s="20">
        <f t="shared" si="0"/>
        <v>0</v>
      </c>
      <c r="I48" s="49"/>
    </row>
    <row r="49" spans="1:9" ht="15.75" thickBot="1" x14ac:dyDescent="0.35">
      <c r="A49" s="64" t="s">
        <v>103</v>
      </c>
      <c r="B49" s="59" t="s">
        <v>134</v>
      </c>
      <c r="C49" s="104" t="s">
        <v>49</v>
      </c>
      <c r="D49" s="18" t="s">
        <v>57</v>
      </c>
      <c r="E49" s="50">
        <v>0.5</v>
      </c>
      <c r="F49" s="14" t="s">
        <v>158</v>
      </c>
      <c r="G49" s="72">
        <v>0</v>
      </c>
      <c r="H49" s="20">
        <f t="shared" si="0"/>
        <v>0</v>
      </c>
      <c r="I49" s="49"/>
    </row>
    <row r="50" spans="1:9" ht="15.75" thickBot="1" x14ac:dyDescent="0.35">
      <c r="A50" s="64" t="s">
        <v>104</v>
      </c>
      <c r="B50" s="59" t="s">
        <v>134</v>
      </c>
      <c r="C50" s="104" t="s">
        <v>50</v>
      </c>
      <c r="D50" s="18" t="s">
        <v>58</v>
      </c>
      <c r="E50" s="50">
        <v>0.5</v>
      </c>
      <c r="F50" s="14" t="s">
        <v>158</v>
      </c>
      <c r="G50" s="72">
        <v>0</v>
      </c>
      <c r="H50" s="20">
        <f t="shared" si="0"/>
        <v>0</v>
      </c>
      <c r="I50" s="49"/>
    </row>
    <row r="51" spans="1:9" ht="15.75" thickBot="1" x14ac:dyDescent="0.35">
      <c r="A51" s="64" t="s">
        <v>105</v>
      </c>
      <c r="B51" s="59" t="s">
        <v>134</v>
      </c>
      <c r="C51" s="104" t="s">
        <v>164</v>
      </c>
      <c r="D51" s="18" t="s">
        <v>166</v>
      </c>
      <c r="E51" s="50">
        <v>0.5</v>
      </c>
      <c r="F51" s="14" t="s">
        <v>158</v>
      </c>
      <c r="G51" s="72">
        <v>0</v>
      </c>
      <c r="H51" s="20">
        <f t="shared" ref="H51:H108" si="2">E51*G51</f>
        <v>0</v>
      </c>
      <c r="I51" s="49"/>
    </row>
    <row r="52" spans="1:9" ht="15.75" thickBot="1" x14ac:dyDescent="0.35">
      <c r="A52" s="64" t="s">
        <v>106</v>
      </c>
      <c r="B52" s="58" t="s">
        <v>135</v>
      </c>
      <c r="C52" s="63" t="s">
        <v>46</v>
      </c>
      <c r="D52" s="18" t="s">
        <v>53</v>
      </c>
      <c r="E52" s="50">
        <v>0.5</v>
      </c>
      <c r="F52" s="14" t="s">
        <v>158</v>
      </c>
      <c r="G52" s="72">
        <v>0</v>
      </c>
      <c r="H52" s="20">
        <f t="shared" si="2"/>
        <v>0</v>
      </c>
      <c r="I52" s="49"/>
    </row>
    <row r="53" spans="1:9" ht="15.75" thickBot="1" x14ac:dyDescent="0.35">
      <c r="A53" s="64" t="s">
        <v>107</v>
      </c>
      <c r="B53" s="59" t="s">
        <v>135</v>
      </c>
      <c r="C53" s="104" t="s">
        <v>47</v>
      </c>
      <c r="D53" s="18" t="s">
        <v>51</v>
      </c>
      <c r="E53" s="50">
        <v>0.5</v>
      </c>
      <c r="F53" s="14" t="s">
        <v>158</v>
      </c>
      <c r="G53" s="72">
        <v>0</v>
      </c>
      <c r="H53" s="20">
        <f t="shared" si="2"/>
        <v>0</v>
      </c>
      <c r="I53" s="49"/>
    </row>
    <row r="54" spans="1:9" ht="15.75" thickBot="1" x14ac:dyDescent="0.35">
      <c r="A54" s="64" t="s">
        <v>108</v>
      </c>
      <c r="B54" s="59" t="s">
        <v>135</v>
      </c>
      <c r="C54" s="104" t="s">
        <v>48</v>
      </c>
      <c r="D54" s="18" t="s">
        <v>52</v>
      </c>
      <c r="E54" s="50">
        <v>0.5</v>
      </c>
      <c r="F54" s="14" t="s">
        <v>158</v>
      </c>
      <c r="G54" s="72">
        <v>0</v>
      </c>
      <c r="H54" s="20">
        <f t="shared" si="2"/>
        <v>0</v>
      </c>
      <c r="I54" s="49"/>
    </row>
    <row r="55" spans="1:9" ht="15.75" thickBot="1" x14ac:dyDescent="0.35">
      <c r="A55" s="64" t="s">
        <v>109</v>
      </c>
      <c r="B55" s="59" t="s">
        <v>135</v>
      </c>
      <c r="C55" s="104" t="s">
        <v>49</v>
      </c>
      <c r="D55" s="18" t="s">
        <v>57</v>
      </c>
      <c r="E55" s="50">
        <v>0.5</v>
      </c>
      <c r="F55" s="14" t="s">
        <v>158</v>
      </c>
      <c r="G55" s="72">
        <v>0</v>
      </c>
      <c r="H55" s="20">
        <f t="shared" si="2"/>
        <v>0</v>
      </c>
      <c r="I55" s="49"/>
    </row>
    <row r="56" spans="1:9" ht="15.75" thickBot="1" x14ac:dyDescent="0.35">
      <c r="A56" s="64" t="s">
        <v>110</v>
      </c>
      <c r="B56" s="59" t="s">
        <v>135</v>
      </c>
      <c r="C56" s="104" t="s">
        <v>50</v>
      </c>
      <c r="D56" s="18" t="s">
        <v>58</v>
      </c>
      <c r="E56" s="50">
        <v>0.5</v>
      </c>
      <c r="F56" s="14" t="s">
        <v>158</v>
      </c>
      <c r="G56" s="72">
        <v>0</v>
      </c>
      <c r="H56" s="20">
        <f t="shared" si="2"/>
        <v>0</v>
      </c>
      <c r="I56" s="49"/>
    </row>
    <row r="57" spans="1:9" ht="15.75" thickBot="1" x14ac:dyDescent="0.35">
      <c r="A57" s="64" t="s">
        <v>111</v>
      </c>
      <c r="B57" s="59" t="s">
        <v>135</v>
      </c>
      <c r="C57" s="104" t="s">
        <v>164</v>
      </c>
      <c r="D57" s="18" t="s">
        <v>167</v>
      </c>
      <c r="E57" s="50">
        <v>0.5</v>
      </c>
      <c r="F57" s="14" t="s">
        <v>158</v>
      </c>
      <c r="G57" s="72">
        <v>0</v>
      </c>
      <c r="H57" s="20">
        <f t="shared" si="2"/>
        <v>0</v>
      </c>
      <c r="I57" s="49"/>
    </row>
    <row r="58" spans="1:9" ht="15.75" thickBot="1" x14ac:dyDescent="0.35">
      <c r="A58" s="64" t="s">
        <v>112</v>
      </c>
      <c r="B58" s="60" t="s">
        <v>56</v>
      </c>
      <c r="C58" s="63" t="s">
        <v>46</v>
      </c>
      <c r="D58" s="18" t="s">
        <v>53</v>
      </c>
      <c r="E58" s="50">
        <v>0.5</v>
      </c>
      <c r="F58" s="14" t="s">
        <v>158</v>
      </c>
      <c r="G58" s="72">
        <v>0</v>
      </c>
      <c r="H58" s="20">
        <f t="shared" si="2"/>
        <v>0</v>
      </c>
      <c r="I58" s="49"/>
    </row>
    <row r="59" spans="1:9" ht="15.75" thickBot="1" x14ac:dyDescent="0.35">
      <c r="A59" s="64" t="s">
        <v>113</v>
      </c>
      <c r="B59" s="61" t="s">
        <v>56</v>
      </c>
      <c r="C59" s="104" t="s">
        <v>47</v>
      </c>
      <c r="D59" s="18" t="s">
        <v>51</v>
      </c>
      <c r="E59" s="50">
        <v>0.5</v>
      </c>
      <c r="F59" s="14" t="s">
        <v>158</v>
      </c>
      <c r="G59" s="72">
        <v>0</v>
      </c>
      <c r="H59" s="20">
        <f t="shared" si="2"/>
        <v>0</v>
      </c>
      <c r="I59" s="49"/>
    </row>
    <row r="60" spans="1:9" ht="15.75" thickBot="1" x14ac:dyDescent="0.35">
      <c r="A60" s="64" t="s">
        <v>114</v>
      </c>
      <c r="B60" s="61" t="s">
        <v>56</v>
      </c>
      <c r="C60" s="104" t="s">
        <v>48</v>
      </c>
      <c r="D60" s="18" t="s">
        <v>52</v>
      </c>
      <c r="E60" s="50">
        <v>0.5</v>
      </c>
      <c r="F60" s="14" t="s">
        <v>158</v>
      </c>
      <c r="G60" s="72">
        <v>0</v>
      </c>
      <c r="H60" s="20">
        <f t="shared" si="2"/>
        <v>0</v>
      </c>
      <c r="I60" s="49"/>
    </row>
    <row r="61" spans="1:9" ht="15.75" thickBot="1" x14ac:dyDescent="0.35">
      <c r="A61" s="64" t="s">
        <v>115</v>
      </c>
      <c r="B61" s="61" t="s">
        <v>56</v>
      </c>
      <c r="C61" s="104" t="s">
        <v>49</v>
      </c>
      <c r="D61" s="18" t="s">
        <v>57</v>
      </c>
      <c r="E61" s="50">
        <v>0.5</v>
      </c>
      <c r="F61" s="14" t="s">
        <v>158</v>
      </c>
      <c r="G61" s="72">
        <v>0</v>
      </c>
      <c r="H61" s="20">
        <f t="shared" si="2"/>
        <v>0</v>
      </c>
      <c r="I61" s="49"/>
    </row>
    <row r="62" spans="1:9" ht="15.75" thickBot="1" x14ac:dyDescent="0.35">
      <c r="A62" s="64" t="s">
        <v>116</v>
      </c>
      <c r="B62" s="61" t="s">
        <v>56</v>
      </c>
      <c r="C62" s="104" t="s">
        <v>50</v>
      </c>
      <c r="D62" s="18" t="s">
        <v>58</v>
      </c>
      <c r="E62" s="50">
        <v>0.5</v>
      </c>
      <c r="F62" s="14" t="s">
        <v>158</v>
      </c>
      <c r="G62" s="72">
        <v>0</v>
      </c>
      <c r="H62" s="20">
        <f t="shared" si="2"/>
        <v>0</v>
      </c>
      <c r="I62" s="49"/>
    </row>
    <row r="63" spans="1:9" ht="15.75" thickBot="1" x14ac:dyDescent="0.35">
      <c r="A63" s="64" t="s">
        <v>117</v>
      </c>
      <c r="B63" s="61" t="s">
        <v>56</v>
      </c>
      <c r="C63" s="104" t="s">
        <v>164</v>
      </c>
      <c r="D63" s="18" t="s">
        <v>167</v>
      </c>
      <c r="E63" s="50">
        <v>0.5</v>
      </c>
      <c r="F63" s="14" t="s">
        <v>158</v>
      </c>
      <c r="G63" s="72">
        <v>0</v>
      </c>
      <c r="H63" s="20">
        <f t="shared" si="2"/>
        <v>0</v>
      </c>
      <c r="I63" s="49"/>
    </row>
    <row r="64" spans="1:9" ht="15.75" thickBot="1" x14ac:dyDescent="0.35">
      <c r="A64" s="64" t="s">
        <v>118</v>
      </c>
      <c r="B64" s="58" t="s">
        <v>136</v>
      </c>
      <c r="C64" s="63" t="s">
        <v>46</v>
      </c>
      <c r="D64" s="18" t="s">
        <v>53</v>
      </c>
      <c r="E64" s="50">
        <v>0.5</v>
      </c>
      <c r="F64" s="14" t="s">
        <v>158</v>
      </c>
      <c r="G64" s="72">
        <v>0</v>
      </c>
      <c r="H64" s="20">
        <f t="shared" si="2"/>
        <v>0</v>
      </c>
      <c r="I64" s="49"/>
    </row>
    <row r="65" spans="1:9" ht="15.75" thickBot="1" x14ac:dyDescent="0.35">
      <c r="A65" s="64" t="s">
        <v>119</v>
      </c>
      <c r="B65" s="59" t="s">
        <v>136</v>
      </c>
      <c r="C65" s="104" t="s">
        <v>47</v>
      </c>
      <c r="D65" s="18" t="s">
        <v>51</v>
      </c>
      <c r="E65" s="50">
        <v>0.5</v>
      </c>
      <c r="F65" s="14" t="s">
        <v>158</v>
      </c>
      <c r="G65" s="72">
        <v>0</v>
      </c>
      <c r="H65" s="20">
        <f t="shared" si="2"/>
        <v>0</v>
      </c>
      <c r="I65" s="49"/>
    </row>
    <row r="66" spans="1:9" ht="15.75" thickBot="1" x14ac:dyDescent="0.35">
      <c r="A66" s="64" t="s">
        <v>120</v>
      </c>
      <c r="B66" s="59" t="s">
        <v>136</v>
      </c>
      <c r="C66" s="104" t="s">
        <v>48</v>
      </c>
      <c r="D66" s="18" t="s">
        <v>52</v>
      </c>
      <c r="E66" s="50">
        <v>0.5</v>
      </c>
      <c r="F66" s="14" t="s">
        <v>158</v>
      </c>
      <c r="G66" s="72">
        <v>0</v>
      </c>
      <c r="H66" s="20">
        <f t="shared" si="2"/>
        <v>0</v>
      </c>
      <c r="I66" s="49"/>
    </row>
    <row r="67" spans="1:9" ht="15.75" thickBot="1" x14ac:dyDescent="0.35">
      <c r="A67" s="64" t="s">
        <v>121</v>
      </c>
      <c r="B67" s="59" t="s">
        <v>136</v>
      </c>
      <c r="C67" s="104" t="s">
        <v>49</v>
      </c>
      <c r="D67" s="18" t="s">
        <v>57</v>
      </c>
      <c r="E67" s="50">
        <v>0.5</v>
      </c>
      <c r="F67" s="14" t="s">
        <v>158</v>
      </c>
      <c r="G67" s="72">
        <v>0</v>
      </c>
      <c r="H67" s="20">
        <f t="shared" si="2"/>
        <v>0</v>
      </c>
      <c r="I67" s="49"/>
    </row>
    <row r="68" spans="1:9" ht="15.75" thickBot="1" x14ac:dyDescent="0.35">
      <c r="A68" s="64" t="s">
        <v>122</v>
      </c>
      <c r="B68" s="59" t="s">
        <v>136</v>
      </c>
      <c r="C68" s="104" t="s">
        <v>50</v>
      </c>
      <c r="D68" s="18" t="s">
        <v>58</v>
      </c>
      <c r="E68" s="50">
        <v>0.5</v>
      </c>
      <c r="F68" s="14" t="s">
        <v>158</v>
      </c>
      <c r="G68" s="72">
        <v>0</v>
      </c>
      <c r="H68" s="20">
        <f t="shared" si="2"/>
        <v>0</v>
      </c>
      <c r="I68" s="49"/>
    </row>
    <row r="69" spans="1:9" ht="15.75" thickBot="1" x14ac:dyDescent="0.35">
      <c r="A69" s="64" t="s">
        <v>123</v>
      </c>
      <c r="B69" s="58" t="s">
        <v>137</v>
      </c>
      <c r="C69" s="63" t="s">
        <v>46</v>
      </c>
      <c r="D69" s="18" t="s">
        <v>53</v>
      </c>
      <c r="E69" s="50">
        <v>0.5</v>
      </c>
      <c r="F69" s="14" t="s">
        <v>158</v>
      </c>
      <c r="G69" s="72">
        <v>0</v>
      </c>
      <c r="H69" s="20">
        <f t="shared" si="2"/>
        <v>0</v>
      </c>
      <c r="I69" s="49"/>
    </row>
    <row r="70" spans="1:9" ht="15.75" thickBot="1" x14ac:dyDescent="0.35">
      <c r="A70" s="64" t="s">
        <v>124</v>
      </c>
      <c r="B70" s="59" t="s">
        <v>137</v>
      </c>
      <c r="C70" s="104" t="s">
        <v>47</v>
      </c>
      <c r="D70" s="18" t="s">
        <v>51</v>
      </c>
      <c r="E70" s="50">
        <v>0.5</v>
      </c>
      <c r="F70" s="14" t="s">
        <v>158</v>
      </c>
      <c r="G70" s="72">
        <v>0</v>
      </c>
      <c r="H70" s="20">
        <f t="shared" si="2"/>
        <v>0</v>
      </c>
      <c r="I70" s="49"/>
    </row>
    <row r="71" spans="1:9" ht="15.75" thickBot="1" x14ac:dyDescent="0.35">
      <c r="A71" s="64" t="s">
        <v>125</v>
      </c>
      <c r="B71" s="59" t="s">
        <v>137</v>
      </c>
      <c r="C71" s="104" t="s">
        <v>48</v>
      </c>
      <c r="D71" s="18" t="s">
        <v>52</v>
      </c>
      <c r="E71" s="50">
        <v>0.5</v>
      </c>
      <c r="F71" s="14" t="s">
        <v>158</v>
      </c>
      <c r="G71" s="72">
        <v>0</v>
      </c>
      <c r="H71" s="20">
        <f t="shared" si="2"/>
        <v>0</v>
      </c>
      <c r="I71" s="49"/>
    </row>
    <row r="72" spans="1:9" ht="15.75" thickBot="1" x14ac:dyDescent="0.35">
      <c r="A72" s="64" t="s">
        <v>126</v>
      </c>
      <c r="B72" s="59" t="s">
        <v>137</v>
      </c>
      <c r="C72" s="104" t="s">
        <v>49</v>
      </c>
      <c r="D72" s="18" t="s">
        <v>57</v>
      </c>
      <c r="E72" s="50">
        <v>0.5</v>
      </c>
      <c r="F72" s="14" t="s">
        <v>158</v>
      </c>
      <c r="G72" s="72">
        <v>0</v>
      </c>
      <c r="H72" s="20">
        <f t="shared" si="2"/>
        <v>0</v>
      </c>
      <c r="I72" s="49"/>
    </row>
    <row r="73" spans="1:9" ht="15.75" thickBot="1" x14ac:dyDescent="0.35">
      <c r="A73" s="64" t="s">
        <v>127</v>
      </c>
      <c r="B73" s="59" t="s">
        <v>137</v>
      </c>
      <c r="C73" s="104" t="s">
        <v>50</v>
      </c>
      <c r="D73" s="18" t="s">
        <v>58</v>
      </c>
      <c r="E73" s="50">
        <v>0.5</v>
      </c>
      <c r="F73" s="14" t="s">
        <v>158</v>
      </c>
      <c r="G73" s="72">
        <v>0</v>
      </c>
      <c r="H73" s="20">
        <f t="shared" si="2"/>
        <v>0</v>
      </c>
      <c r="I73" s="49"/>
    </row>
    <row r="74" spans="1:9" ht="15.75" thickBot="1" x14ac:dyDescent="0.35">
      <c r="A74" s="64" t="s">
        <v>128</v>
      </c>
      <c r="B74" s="59" t="s">
        <v>137</v>
      </c>
      <c r="C74" s="104" t="s">
        <v>164</v>
      </c>
      <c r="D74" s="18" t="s">
        <v>167</v>
      </c>
      <c r="E74" s="50">
        <v>0.5</v>
      </c>
      <c r="F74" s="14" t="s">
        <v>158</v>
      </c>
      <c r="G74" s="72">
        <v>0</v>
      </c>
      <c r="H74" s="20">
        <f t="shared" si="2"/>
        <v>0</v>
      </c>
      <c r="I74" s="49"/>
    </row>
    <row r="75" spans="1:9" ht="15.75" thickBot="1" x14ac:dyDescent="0.35">
      <c r="A75" s="64" t="s">
        <v>129</v>
      </c>
      <c r="B75" s="58" t="s">
        <v>138</v>
      </c>
      <c r="C75" s="63" t="s">
        <v>46</v>
      </c>
      <c r="D75" s="18" t="s">
        <v>53</v>
      </c>
      <c r="E75" s="50">
        <v>0.5</v>
      </c>
      <c r="F75" s="14" t="s">
        <v>158</v>
      </c>
      <c r="G75" s="72">
        <v>0</v>
      </c>
      <c r="H75" s="75">
        <f t="shared" si="2"/>
        <v>0</v>
      </c>
      <c r="I75" s="76"/>
    </row>
    <row r="76" spans="1:9" ht="15.75" thickBot="1" x14ac:dyDescent="0.35">
      <c r="A76" s="64" t="s">
        <v>168</v>
      </c>
      <c r="B76" s="59" t="s">
        <v>138</v>
      </c>
      <c r="C76" s="104" t="s">
        <v>47</v>
      </c>
      <c r="D76" s="18" t="s">
        <v>51</v>
      </c>
      <c r="E76" s="50">
        <v>0.5</v>
      </c>
      <c r="F76" s="14" t="s">
        <v>158</v>
      </c>
      <c r="G76" s="72">
        <v>0</v>
      </c>
      <c r="H76" s="75">
        <f t="shared" si="2"/>
        <v>0</v>
      </c>
      <c r="I76" s="76"/>
    </row>
    <row r="77" spans="1:9" ht="15.75" thickBot="1" x14ac:dyDescent="0.35">
      <c r="A77" s="64" t="s">
        <v>169</v>
      </c>
      <c r="B77" s="59" t="s">
        <v>138</v>
      </c>
      <c r="C77" s="104" t="s">
        <v>48</v>
      </c>
      <c r="D77" s="18" t="s">
        <v>52</v>
      </c>
      <c r="E77" s="50">
        <v>0.5</v>
      </c>
      <c r="F77" s="14" t="s">
        <v>158</v>
      </c>
      <c r="G77" s="72">
        <v>0</v>
      </c>
      <c r="H77" s="75">
        <f t="shared" si="2"/>
        <v>0</v>
      </c>
      <c r="I77" s="76"/>
    </row>
    <row r="78" spans="1:9" ht="15.75" thickBot="1" x14ac:dyDescent="0.35">
      <c r="A78" s="64" t="s">
        <v>170</v>
      </c>
      <c r="B78" s="59" t="s">
        <v>138</v>
      </c>
      <c r="C78" s="104" t="s">
        <v>49</v>
      </c>
      <c r="D78" s="18" t="s">
        <v>57</v>
      </c>
      <c r="E78" s="50">
        <v>0.5</v>
      </c>
      <c r="F78" s="14" t="s">
        <v>158</v>
      </c>
      <c r="G78" s="72">
        <v>0</v>
      </c>
      <c r="H78" s="75">
        <f t="shared" si="2"/>
        <v>0</v>
      </c>
      <c r="I78" s="76"/>
    </row>
    <row r="79" spans="1:9" ht="15.75" thickBot="1" x14ac:dyDescent="0.35">
      <c r="A79" s="64" t="s">
        <v>171</v>
      </c>
      <c r="B79" s="59" t="s">
        <v>138</v>
      </c>
      <c r="C79" s="104" t="s">
        <v>50</v>
      </c>
      <c r="D79" s="18" t="s">
        <v>58</v>
      </c>
      <c r="E79" s="50">
        <v>0.5</v>
      </c>
      <c r="F79" s="14" t="s">
        <v>158</v>
      </c>
      <c r="G79" s="72">
        <v>0</v>
      </c>
      <c r="H79" s="75">
        <f t="shared" si="2"/>
        <v>0</v>
      </c>
      <c r="I79" s="76"/>
    </row>
    <row r="80" spans="1:9" ht="15.75" thickBot="1" x14ac:dyDescent="0.35">
      <c r="A80" s="64" t="s">
        <v>172</v>
      </c>
      <c r="B80" s="59" t="s">
        <v>138</v>
      </c>
      <c r="C80" s="104" t="s">
        <v>164</v>
      </c>
      <c r="D80" s="18" t="s">
        <v>167</v>
      </c>
      <c r="E80" s="50">
        <v>0.5</v>
      </c>
      <c r="F80" s="14" t="s">
        <v>158</v>
      </c>
      <c r="G80" s="72">
        <v>0</v>
      </c>
      <c r="H80" s="75">
        <f t="shared" si="2"/>
        <v>0</v>
      </c>
      <c r="I80" s="76"/>
    </row>
    <row r="81" spans="1:9" ht="15.75" thickBot="1" x14ac:dyDescent="0.35">
      <c r="A81" s="64" t="s">
        <v>173</v>
      </c>
      <c r="B81" s="58" t="s">
        <v>139</v>
      </c>
      <c r="C81" s="63" t="s">
        <v>46</v>
      </c>
      <c r="D81" s="18" t="s">
        <v>53</v>
      </c>
      <c r="E81" s="50">
        <v>0.5</v>
      </c>
      <c r="F81" s="14" t="s">
        <v>158</v>
      </c>
      <c r="G81" s="72">
        <v>0</v>
      </c>
      <c r="H81" s="75">
        <f t="shared" si="2"/>
        <v>0</v>
      </c>
      <c r="I81" s="76"/>
    </row>
    <row r="82" spans="1:9" ht="15.75" thickBot="1" x14ac:dyDescent="0.35">
      <c r="A82" s="64" t="s">
        <v>174</v>
      </c>
      <c r="B82" s="59" t="s">
        <v>139</v>
      </c>
      <c r="C82" s="104" t="s">
        <v>47</v>
      </c>
      <c r="D82" s="18" t="s">
        <v>51</v>
      </c>
      <c r="E82" s="50">
        <v>0.5</v>
      </c>
      <c r="F82" s="14" t="s">
        <v>158</v>
      </c>
      <c r="G82" s="72">
        <v>0</v>
      </c>
      <c r="H82" s="75">
        <f t="shared" si="2"/>
        <v>0</v>
      </c>
      <c r="I82" s="76"/>
    </row>
    <row r="83" spans="1:9" ht="15.75" thickBot="1" x14ac:dyDescent="0.35">
      <c r="A83" s="64" t="s">
        <v>175</v>
      </c>
      <c r="B83" s="59" t="s">
        <v>139</v>
      </c>
      <c r="C83" s="104" t="s">
        <v>48</v>
      </c>
      <c r="D83" s="18" t="s">
        <v>52</v>
      </c>
      <c r="E83" s="50">
        <v>0.5</v>
      </c>
      <c r="F83" s="14" t="s">
        <v>158</v>
      </c>
      <c r="G83" s="72">
        <v>0</v>
      </c>
      <c r="H83" s="75">
        <f t="shared" si="2"/>
        <v>0</v>
      </c>
      <c r="I83" s="76"/>
    </row>
    <row r="84" spans="1:9" ht="15.75" thickBot="1" x14ac:dyDescent="0.35">
      <c r="A84" s="64" t="s">
        <v>176</v>
      </c>
      <c r="B84" s="59" t="s">
        <v>139</v>
      </c>
      <c r="C84" s="104" t="s">
        <v>49</v>
      </c>
      <c r="D84" s="18" t="s">
        <v>57</v>
      </c>
      <c r="E84" s="50">
        <v>0.5</v>
      </c>
      <c r="F84" s="14" t="s">
        <v>158</v>
      </c>
      <c r="G84" s="72">
        <v>0</v>
      </c>
      <c r="H84" s="75">
        <f t="shared" si="2"/>
        <v>0</v>
      </c>
      <c r="I84" s="76"/>
    </row>
    <row r="85" spans="1:9" ht="15.75" thickBot="1" x14ac:dyDescent="0.35">
      <c r="A85" s="64" t="s">
        <v>177</v>
      </c>
      <c r="B85" s="59" t="s">
        <v>139</v>
      </c>
      <c r="C85" s="104" t="s">
        <v>50</v>
      </c>
      <c r="D85" s="18" t="s">
        <v>58</v>
      </c>
      <c r="E85" s="50">
        <v>0.5</v>
      </c>
      <c r="F85" s="14" t="s">
        <v>158</v>
      </c>
      <c r="G85" s="72">
        <v>0</v>
      </c>
      <c r="H85" s="75">
        <f t="shared" si="2"/>
        <v>0</v>
      </c>
      <c r="I85" s="76"/>
    </row>
    <row r="86" spans="1:9" ht="15.75" thickBot="1" x14ac:dyDescent="0.35">
      <c r="A86" s="64" t="s">
        <v>178</v>
      </c>
      <c r="B86" s="59" t="s">
        <v>139</v>
      </c>
      <c r="C86" s="104" t="s">
        <v>164</v>
      </c>
      <c r="D86" s="18" t="s">
        <v>167</v>
      </c>
      <c r="E86" s="50">
        <v>0.5</v>
      </c>
      <c r="F86" s="14" t="s">
        <v>158</v>
      </c>
      <c r="G86" s="72">
        <v>0</v>
      </c>
      <c r="H86" s="75">
        <f t="shared" si="2"/>
        <v>0</v>
      </c>
      <c r="I86" s="76"/>
    </row>
    <row r="87" spans="1:9" ht="15.75" thickBot="1" x14ac:dyDescent="0.35">
      <c r="A87" s="64" t="s">
        <v>179</v>
      </c>
      <c r="B87" s="15" t="s">
        <v>140</v>
      </c>
      <c r="C87" s="63" t="s">
        <v>46</v>
      </c>
      <c r="D87" s="18" t="s">
        <v>143</v>
      </c>
      <c r="E87" s="50">
        <v>0.5</v>
      </c>
      <c r="F87" s="14" t="s">
        <v>158</v>
      </c>
      <c r="G87" s="72">
        <v>0</v>
      </c>
      <c r="H87" s="75">
        <f t="shared" si="2"/>
        <v>0</v>
      </c>
      <c r="I87" s="76"/>
    </row>
    <row r="88" spans="1:9" ht="15.75" thickBot="1" x14ac:dyDescent="0.35">
      <c r="A88" s="64" t="s">
        <v>180</v>
      </c>
      <c r="B88" s="18" t="s">
        <v>140</v>
      </c>
      <c r="C88" s="104" t="s">
        <v>47</v>
      </c>
      <c r="D88" s="18" t="s">
        <v>142</v>
      </c>
      <c r="E88" s="50">
        <v>0.5</v>
      </c>
      <c r="F88" s="14" t="s">
        <v>158</v>
      </c>
      <c r="G88" s="72">
        <v>0</v>
      </c>
      <c r="H88" s="75">
        <f t="shared" si="2"/>
        <v>0</v>
      </c>
      <c r="I88" s="76"/>
    </row>
    <row r="89" spans="1:9" ht="15.75" thickBot="1" x14ac:dyDescent="0.35">
      <c r="A89" s="64" t="s">
        <v>181</v>
      </c>
      <c r="B89" s="18" t="s">
        <v>140</v>
      </c>
      <c r="C89" s="104" t="s">
        <v>48</v>
      </c>
      <c r="D89" s="18" t="s">
        <v>141</v>
      </c>
      <c r="E89" s="50">
        <v>0.5</v>
      </c>
      <c r="F89" s="14" t="s">
        <v>158</v>
      </c>
      <c r="G89" s="72">
        <v>0</v>
      </c>
      <c r="H89" s="75">
        <f t="shared" si="2"/>
        <v>0</v>
      </c>
      <c r="I89" s="76"/>
    </row>
    <row r="90" spans="1:9" ht="15.75" thickBot="1" x14ac:dyDescent="0.35">
      <c r="A90" s="64" t="s">
        <v>182</v>
      </c>
      <c r="B90" s="18" t="s">
        <v>140</v>
      </c>
      <c r="C90" s="104" t="s">
        <v>49</v>
      </c>
      <c r="D90" s="18" t="s">
        <v>161</v>
      </c>
      <c r="E90" s="50">
        <v>0.5</v>
      </c>
      <c r="F90" s="14" t="s">
        <v>158</v>
      </c>
      <c r="G90" s="72">
        <v>0</v>
      </c>
      <c r="H90" s="75">
        <f t="shared" si="2"/>
        <v>0</v>
      </c>
      <c r="I90" s="76"/>
    </row>
    <row r="91" spans="1:9" ht="15.75" thickBot="1" x14ac:dyDescent="0.35">
      <c r="A91" s="64" t="s">
        <v>183</v>
      </c>
      <c r="B91" s="18" t="s">
        <v>140</v>
      </c>
      <c r="C91" s="104" t="s">
        <v>50</v>
      </c>
      <c r="D91" s="18" t="s">
        <v>184</v>
      </c>
      <c r="E91" s="50">
        <v>0.5</v>
      </c>
      <c r="F91" s="14" t="s">
        <v>158</v>
      </c>
      <c r="G91" s="72">
        <v>0</v>
      </c>
      <c r="H91" s="75">
        <f t="shared" si="2"/>
        <v>0</v>
      </c>
      <c r="I91" s="76"/>
    </row>
    <row r="92" spans="1:9" ht="15.75" thickBot="1" x14ac:dyDescent="0.35">
      <c r="A92" s="64" t="s">
        <v>185</v>
      </c>
      <c r="B92" s="15" t="s">
        <v>188</v>
      </c>
      <c r="C92" s="66" t="s">
        <v>46</v>
      </c>
      <c r="D92" s="18" t="s">
        <v>186</v>
      </c>
      <c r="E92" s="50">
        <v>0.5</v>
      </c>
      <c r="F92" s="14" t="s">
        <v>158</v>
      </c>
      <c r="G92" s="72">
        <v>0</v>
      </c>
      <c r="H92" s="75">
        <f t="shared" si="2"/>
        <v>0</v>
      </c>
      <c r="I92" s="76"/>
    </row>
    <row r="93" spans="1:9" ht="15.75" thickBot="1" x14ac:dyDescent="0.35">
      <c r="A93" s="64" t="s">
        <v>187</v>
      </c>
      <c r="B93" s="67" t="s">
        <v>188</v>
      </c>
      <c r="C93" s="69" t="s">
        <v>47</v>
      </c>
      <c r="D93" s="67" t="s">
        <v>189</v>
      </c>
      <c r="E93" s="50">
        <v>0.5</v>
      </c>
      <c r="F93" s="14" t="s">
        <v>158</v>
      </c>
      <c r="G93" s="72">
        <v>0</v>
      </c>
      <c r="H93" s="75">
        <f t="shared" si="2"/>
        <v>0</v>
      </c>
      <c r="I93" s="76"/>
    </row>
    <row r="94" spans="1:9" ht="15.75" thickBot="1" x14ac:dyDescent="0.35">
      <c r="A94" s="64" t="s">
        <v>190</v>
      </c>
      <c r="B94" s="68" t="s">
        <v>188</v>
      </c>
      <c r="C94" s="69" t="s">
        <v>48</v>
      </c>
      <c r="D94" s="67" t="s">
        <v>191</v>
      </c>
      <c r="E94" s="50">
        <v>0.5</v>
      </c>
      <c r="F94" s="14" t="s">
        <v>158</v>
      </c>
      <c r="G94" s="72">
        <v>0</v>
      </c>
      <c r="H94" s="75">
        <f t="shared" si="2"/>
        <v>0</v>
      </c>
      <c r="I94" s="76"/>
    </row>
    <row r="95" spans="1:9" ht="15.75" thickBot="1" x14ac:dyDescent="0.35">
      <c r="A95" s="64" t="s">
        <v>192</v>
      </c>
      <c r="B95" s="11" t="s">
        <v>188</v>
      </c>
      <c r="C95" s="69" t="s">
        <v>49</v>
      </c>
      <c r="D95" s="18" t="s">
        <v>193</v>
      </c>
      <c r="E95" s="50">
        <v>0.5</v>
      </c>
      <c r="F95" s="14" t="s">
        <v>158</v>
      </c>
      <c r="G95" s="72">
        <v>0</v>
      </c>
      <c r="H95" s="75">
        <f t="shared" si="2"/>
        <v>0</v>
      </c>
      <c r="I95" s="76"/>
    </row>
    <row r="96" spans="1:9" ht="15.75" thickBot="1" x14ac:dyDescent="0.35">
      <c r="A96" s="64" t="s">
        <v>194</v>
      </c>
      <c r="B96" s="11" t="s">
        <v>188</v>
      </c>
      <c r="C96" s="69" t="s">
        <v>50</v>
      </c>
      <c r="D96" s="18" t="s">
        <v>195</v>
      </c>
      <c r="E96" s="50">
        <v>0.5</v>
      </c>
      <c r="F96" s="14" t="s">
        <v>158</v>
      </c>
      <c r="G96" s="72">
        <v>0</v>
      </c>
      <c r="H96" s="75">
        <f t="shared" si="2"/>
        <v>0</v>
      </c>
      <c r="I96" s="76"/>
    </row>
    <row r="97" spans="1:9" ht="15.75" thickBot="1" x14ac:dyDescent="0.35">
      <c r="A97" s="64" t="s">
        <v>196</v>
      </c>
      <c r="B97" s="11" t="s">
        <v>188</v>
      </c>
      <c r="C97" s="69" t="s">
        <v>164</v>
      </c>
      <c r="D97" s="18" t="s">
        <v>197</v>
      </c>
      <c r="E97" s="50">
        <v>0.5</v>
      </c>
      <c r="F97" s="14" t="s">
        <v>158</v>
      </c>
      <c r="G97" s="72">
        <v>0</v>
      </c>
      <c r="H97" s="75">
        <f t="shared" si="2"/>
        <v>0</v>
      </c>
      <c r="I97" s="76"/>
    </row>
    <row r="98" spans="1:9" ht="15.75" thickBot="1" x14ac:dyDescent="0.35">
      <c r="A98" s="64" t="s">
        <v>198</v>
      </c>
      <c r="B98" s="11" t="s">
        <v>188</v>
      </c>
      <c r="C98" s="69" t="s">
        <v>199</v>
      </c>
      <c r="D98" s="18" t="s">
        <v>200</v>
      </c>
      <c r="E98" s="50">
        <v>0.5</v>
      </c>
      <c r="F98" s="14" t="s">
        <v>158</v>
      </c>
      <c r="G98" s="72">
        <v>0</v>
      </c>
      <c r="H98" s="75">
        <f t="shared" si="2"/>
        <v>0</v>
      </c>
      <c r="I98" s="76"/>
    </row>
    <row r="99" spans="1:9" ht="15.75" thickBot="1" x14ac:dyDescent="0.35">
      <c r="A99" s="64" t="s">
        <v>209</v>
      </c>
      <c r="B99" s="15" t="s">
        <v>201</v>
      </c>
      <c r="C99" s="66" t="s">
        <v>46</v>
      </c>
      <c r="D99" s="18" t="s">
        <v>202</v>
      </c>
      <c r="E99" s="50">
        <v>0.5</v>
      </c>
      <c r="F99" s="14" t="s">
        <v>158</v>
      </c>
      <c r="G99" s="72">
        <v>0</v>
      </c>
      <c r="H99" s="75">
        <f t="shared" si="2"/>
        <v>0</v>
      </c>
      <c r="I99" s="76"/>
    </row>
    <row r="100" spans="1:9" ht="15.75" thickBot="1" x14ac:dyDescent="0.35">
      <c r="A100" s="64" t="s">
        <v>210</v>
      </c>
      <c r="B100" s="18" t="s">
        <v>203</v>
      </c>
      <c r="C100" s="69" t="s">
        <v>47</v>
      </c>
      <c r="D100" s="18" t="s">
        <v>204</v>
      </c>
      <c r="E100" s="50">
        <v>0.5</v>
      </c>
      <c r="F100" s="14" t="s">
        <v>158</v>
      </c>
      <c r="G100" s="72">
        <v>0</v>
      </c>
      <c r="H100" s="75">
        <f t="shared" si="2"/>
        <v>0</v>
      </c>
      <c r="I100" s="76"/>
    </row>
    <row r="101" spans="1:9" ht="15.75" thickBot="1" x14ac:dyDescent="0.35">
      <c r="A101" s="64" t="s">
        <v>211</v>
      </c>
      <c r="B101" s="18" t="s">
        <v>203</v>
      </c>
      <c r="C101" s="69" t="s">
        <v>48</v>
      </c>
      <c r="D101" s="18" t="s">
        <v>205</v>
      </c>
      <c r="E101" s="50">
        <v>0.5</v>
      </c>
      <c r="F101" s="14" t="s">
        <v>158</v>
      </c>
      <c r="G101" s="72">
        <v>0</v>
      </c>
      <c r="H101" s="75">
        <f t="shared" si="2"/>
        <v>0</v>
      </c>
      <c r="I101" s="76"/>
    </row>
    <row r="102" spans="1:9" ht="15.75" thickBot="1" x14ac:dyDescent="0.35">
      <c r="A102" s="64" t="s">
        <v>212</v>
      </c>
      <c r="B102" s="18" t="s">
        <v>203</v>
      </c>
      <c r="C102" s="69" t="s">
        <v>49</v>
      </c>
      <c r="D102" s="18" t="s">
        <v>206</v>
      </c>
      <c r="E102" s="50">
        <v>0.5</v>
      </c>
      <c r="F102" s="14" t="s">
        <v>158</v>
      </c>
      <c r="G102" s="72">
        <v>0</v>
      </c>
      <c r="H102" s="75">
        <f t="shared" si="2"/>
        <v>0</v>
      </c>
      <c r="I102" s="76"/>
    </row>
    <row r="103" spans="1:9" ht="15.75" thickBot="1" x14ac:dyDescent="0.35">
      <c r="A103" s="64" t="s">
        <v>213</v>
      </c>
      <c r="B103" s="18" t="s">
        <v>203</v>
      </c>
      <c r="C103" s="69" t="s">
        <v>50</v>
      </c>
      <c r="D103" s="18" t="s">
        <v>207</v>
      </c>
      <c r="E103" s="50">
        <v>0.5</v>
      </c>
      <c r="F103" s="14" t="s">
        <v>158</v>
      </c>
      <c r="G103" s="72">
        <v>0</v>
      </c>
      <c r="H103" s="75">
        <f t="shared" si="2"/>
        <v>0</v>
      </c>
      <c r="I103" s="76"/>
    </row>
    <row r="104" spans="1:9" ht="15.75" thickBot="1" x14ac:dyDescent="0.35">
      <c r="A104" s="64" t="s">
        <v>214</v>
      </c>
      <c r="B104" s="15" t="s">
        <v>208</v>
      </c>
      <c r="C104" s="66" t="s">
        <v>46</v>
      </c>
      <c r="D104" s="18" t="s">
        <v>202</v>
      </c>
      <c r="E104" s="50">
        <v>0.5</v>
      </c>
      <c r="F104" s="14" t="s">
        <v>158</v>
      </c>
      <c r="G104" s="72">
        <v>0</v>
      </c>
      <c r="H104" s="75">
        <f t="shared" si="2"/>
        <v>0</v>
      </c>
      <c r="I104" s="76"/>
    </row>
    <row r="105" spans="1:9" ht="15.75" thickBot="1" x14ac:dyDescent="0.35">
      <c r="A105" s="64" t="s">
        <v>215</v>
      </c>
      <c r="B105" s="18" t="s">
        <v>203</v>
      </c>
      <c r="C105" s="69" t="s">
        <v>47</v>
      </c>
      <c r="D105" s="18" t="s">
        <v>204</v>
      </c>
      <c r="E105" s="50">
        <v>0.5</v>
      </c>
      <c r="F105" s="14" t="s">
        <v>158</v>
      </c>
      <c r="G105" s="72">
        <v>0</v>
      </c>
      <c r="H105" s="75">
        <f t="shared" si="2"/>
        <v>0</v>
      </c>
      <c r="I105" s="76"/>
    </row>
    <row r="106" spans="1:9" ht="15.75" thickBot="1" x14ac:dyDescent="0.35">
      <c r="A106" s="64" t="s">
        <v>216</v>
      </c>
      <c r="B106" s="18" t="s">
        <v>203</v>
      </c>
      <c r="C106" s="69" t="s">
        <v>48</v>
      </c>
      <c r="D106" s="18" t="s">
        <v>205</v>
      </c>
      <c r="E106" s="50">
        <v>0.5</v>
      </c>
      <c r="F106" s="14" t="s">
        <v>158</v>
      </c>
      <c r="G106" s="72">
        <v>0</v>
      </c>
      <c r="H106" s="75">
        <f t="shared" si="2"/>
        <v>0</v>
      </c>
      <c r="I106" s="76"/>
    </row>
    <row r="107" spans="1:9" ht="15.75" thickBot="1" x14ac:dyDescent="0.35">
      <c r="A107" s="64" t="s">
        <v>217</v>
      </c>
      <c r="B107" s="18" t="s">
        <v>203</v>
      </c>
      <c r="C107" s="69" t="s">
        <v>49</v>
      </c>
      <c r="D107" s="18" t="s">
        <v>206</v>
      </c>
      <c r="E107" s="50">
        <v>0.5</v>
      </c>
      <c r="F107" s="14" t="s">
        <v>158</v>
      </c>
      <c r="G107" s="72">
        <v>0</v>
      </c>
      <c r="H107" s="75">
        <f t="shared" si="2"/>
        <v>0</v>
      </c>
      <c r="I107" s="76"/>
    </row>
    <row r="108" spans="1:9" ht="15.75" thickBot="1" x14ac:dyDescent="0.35">
      <c r="A108" s="64" t="s">
        <v>218</v>
      </c>
      <c r="B108" s="18" t="s">
        <v>203</v>
      </c>
      <c r="C108" s="69" t="s">
        <v>50</v>
      </c>
      <c r="D108" s="18" t="s">
        <v>207</v>
      </c>
      <c r="E108" s="73">
        <v>0.5</v>
      </c>
      <c r="F108" s="74" t="s">
        <v>158</v>
      </c>
      <c r="G108" s="78">
        <v>0</v>
      </c>
      <c r="H108" s="75">
        <f t="shared" si="2"/>
        <v>0</v>
      </c>
      <c r="I108" s="76"/>
    </row>
    <row r="109" spans="1:9" ht="15.75" thickBot="1" x14ac:dyDescent="0.35">
      <c r="G109" s="79" t="s">
        <v>147</v>
      </c>
      <c r="H109" s="77">
        <f>SUM(H4:H108)</f>
        <v>0</v>
      </c>
    </row>
  </sheetData>
  <mergeCells count="1">
    <mergeCell ref="B1:C1"/>
  </mergeCells>
  <pageMargins left="0.25" right="0.25" top="0.75" bottom="0.75" header="0.3" footer="0.3"/>
  <pageSetup paperSize="9" scale="78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a19cb1c7-c5c7-46d4-85ae-d83685407bba">JEUP5JKVCYQC-91331814-19232</_dlc_DocId>
    <_dlc_DocIdUrl xmlns="a19cb1c7-c5c7-46d4-85ae-d83685407bba">
      <Url>https://swpp2.dms.gkpge.pl/sites/41/_layouts/15/DocIdRedir.aspx?ID=JEUP5JKVCYQC-91331814-19232</Url>
      <Description>JEUP5JKVCYQC-91331814-19232</Description>
    </_dlc_DocIdUrl>
    <dmsv2BaseFileName xmlns="http://schemas.microsoft.com/sharepoint/v3">Zał. nr 3 do SWZ- Część 2.xlsx</dmsv2BaseFileName>
    <dmsv2BaseDisplayName xmlns="http://schemas.microsoft.com/sharepoint/v3">Zał. nr 3 do SWZ- Część 2</dmsv2BaseDisplayName>
    <dmsv2SWPP2ObjectNumber xmlns="http://schemas.microsoft.com/sharepoint/v3">POST/GEK/CSS/FZR-ELR/06024/2025                   </dmsv2SWPP2ObjectNumber>
    <dmsv2SWPP2SumMD5 xmlns="http://schemas.microsoft.com/sharepoint/v3">511dd40c7f3e0885cfe638d9a0f84c36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696764</dmsv2SWPP2IDSWPP2>
    <dmsv2SWPP2MimeType xmlns="http://schemas.microsoft.com/sharepoint/v3">application/vnd.openxmlformats-officedocument.spreadsheetml.sheet</dmsv2SWPP2MimeType>
    <dmsv2SWPP2SubObjectName xmlns="http://schemas.microsoft.com/sharepoint/v3">SIWZ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23968237</dmsv2BaseClientSystemDocumentID>
    <dmsv2BaseModifiedByID xmlns="http://schemas.microsoft.com/sharepoint/v3">14000958</dmsv2BaseModifiedByID>
    <dmsv2BaseCreatedByID xmlns="http://schemas.microsoft.com/sharepoint/v3">14000958</dmsv2BaseCreatedByID>
    <dmsv2SWPP2ObjectDepartment xmlns="http://schemas.microsoft.com/sharepoint/v3">000000010000000200010006000300010001</dmsv2SWPP2ObjectDepartment>
    <dmsv2SWPP2ObjectName xmlns="http://schemas.microsoft.com/sharepoint/v3">Postępowanie</dmsv2SWPP2ObjectName>
  </documentManagement>
</p:properti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922C4A805618F64D81CA19369E52CC2B" ma:contentTypeVersion="0" ma:contentTypeDescription="SWPP2 Dokument bazowy" ma:contentTypeScope="" ma:versionID="22333ae86be29c3a74360b49fb5108f2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DC6D723-8BE7-46A1-B9E7-7001688A7A25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ED75930C-D719-427A-883A-822B03D3D7C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34E2FBC-5D5C-425A-8480-5D684DD2EB02}">
  <ds:schemaRefs>
    <ds:schemaRef ds:uri="http://purl.org/dc/elements/1.1/"/>
    <ds:schemaRef ds:uri="a19cb1c7-c5c7-46d4-85ae-d83685407bba"/>
    <ds:schemaRef ds:uri="http://schemas.microsoft.com/office/2006/metadata/properties"/>
    <ds:schemaRef ds:uri="http://purl.org/dc/terms/"/>
    <ds:schemaRef ds:uri="http://schemas.microsoft.com/sharepoint/v3"/>
    <ds:schemaRef ds:uri="http://schemas.microsoft.com/office/2006/documentManagement/types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http://purl.org/dc/dcmitype/"/>
  </ds:schemaRefs>
</ds:datastoreItem>
</file>

<file path=customXml/itemProps4.xml><?xml version="1.0" encoding="utf-8"?>
<ds:datastoreItem xmlns:ds="http://schemas.openxmlformats.org/officeDocument/2006/customXml" ds:itemID="{D0C0448C-CFC2-4DB1-88A6-0AC1D950510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Wycena cz 2</vt:lpstr>
      <vt:lpstr>Cz.2 Pompy</vt:lpstr>
    </vt:vector>
  </TitlesOfParts>
  <Company>PGE Systemy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Piecha Jarosław [PGE GiEK O.El.Rybnik]</dc:creator>
  <cp:lastModifiedBy>Koniusz Jarosław [PGE GiEK O.El.Rybnik]</cp:lastModifiedBy>
  <cp:lastPrinted>2021-08-27T07:17:42Z</cp:lastPrinted>
  <dcterms:created xsi:type="dcterms:W3CDTF">2020-04-23T04:52:07Z</dcterms:created>
  <dcterms:modified xsi:type="dcterms:W3CDTF">2025-10-16T12:13:53Z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0x0101891000922C4A805618F64D81CA19369E52CC2B</vt:lpwstr>
  </property>
  <property fmtid="{D5CDD505-2E9C-101B-9397-08002B2CF9AE}" pid="3" name="_dlc_DocIdItemGuid">
    <vt:lpwstr>612be852-9f7f-41f0-ae4f-e786e06a5305</vt:lpwstr>
  </property>
</Properties>
</file>